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213" documentId="8_{BA4F3B69-3C6D-44DA-BEA9-5D232446498F}" xr6:coauthVersionLast="47" xr6:coauthVersionMax="47" xr10:uidLastSave="{97542326-42D3-4414-B0F1-FA81384531B6}"/>
  <bookViews>
    <workbookView xWindow="5775" yWindow="3300" windowWidth="20175" windowHeight="10935" xr2:uid="{5AB188AC-5866-4F29-873F-7F9AF240246A}"/>
  </bookViews>
  <sheets>
    <sheet name="Bad" sheetId="1" r:id="rId1"/>
    <sheet name="Lösning Bad" sheetId="2" r:id="rId2"/>
    <sheet name="Rabatt" sheetId="3" r:id="rId3"/>
    <sheet name="Lösning Rabatt" sheetId="4" r:id="rId4"/>
    <sheet name="Tenta" sheetId="5" r:id="rId5"/>
    <sheet name="Lösning Tenta" sheetId="6" r:id="rId6"/>
    <sheet name="Försäljning" sheetId="7" r:id="rId7"/>
    <sheet name="Lösning försäljning" sheetId="8" r:id="rId8"/>
    <sheet name="Bonus" sheetId="9" r:id="rId9"/>
    <sheet name="Lösning Bonus" sheetId="10" r:id="rId10"/>
    <sheet name="Löner" sheetId="11" r:id="rId11"/>
    <sheet name="Lösning Löner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2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" i="12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" i="12"/>
  <c r="F8" i="10"/>
  <c r="F17" i="10" s="1"/>
  <c r="F9" i="10"/>
  <c r="G9" i="10" s="1"/>
  <c r="F10" i="10"/>
  <c r="F11" i="10"/>
  <c r="F12" i="10"/>
  <c r="F13" i="10"/>
  <c r="F14" i="10"/>
  <c r="G14" i="10" s="1"/>
  <c r="F15" i="10"/>
  <c r="G15" i="10" s="1"/>
  <c r="F16" i="10"/>
  <c r="F7" i="10"/>
  <c r="G7" i="10" s="1"/>
  <c r="E17" i="10"/>
  <c r="C17" i="10"/>
  <c r="B17" i="10"/>
  <c r="G16" i="10"/>
  <c r="D16" i="10"/>
  <c r="D15" i="10"/>
  <c r="D14" i="10"/>
  <c r="G13" i="10"/>
  <c r="D13" i="10"/>
  <c r="G12" i="10"/>
  <c r="D12" i="10"/>
  <c r="G11" i="10"/>
  <c r="D11" i="10"/>
  <c r="G10" i="10"/>
  <c r="D10" i="10"/>
  <c r="D9" i="10"/>
  <c r="G8" i="10"/>
  <c r="D8" i="10"/>
  <c r="D7" i="10"/>
  <c r="D17" i="10" s="1"/>
  <c r="F17" i="9"/>
  <c r="E17" i="9"/>
  <c r="C17" i="9"/>
  <c r="B17" i="9"/>
  <c r="G16" i="9"/>
  <c r="D16" i="9"/>
  <c r="G15" i="9"/>
  <c r="D15" i="9"/>
  <c r="G14" i="9"/>
  <c r="D14" i="9"/>
  <c r="G13" i="9"/>
  <c r="D13" i="9"/>
  <c r="G12" i="9"/>
  <c r="D12" i="9"/>
  <c r="G11" i="9"/>
  <c r="D11" i="9"/>
  <c r="G10" i="9"/>
  <c r="D10" i="9"/>
  <c r="G9" i="9"/>
  <c r="D9" i="9"/>
  <c r="G8" i="9"/>
  <c r="D8" i="9"/>
  <c r="G7" i="9"/>
  <c r="D7" i="9"/>
  <c r="D17" i="9" s="1"/>
  <c r="D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3" i="7"/>
  <c r="D5" i="7"/>
  <c r="D6" i="7"/>
  <c r="D7" i="7"/>
  <c r="D8" i="7"/>
  <c r="D9" i="7"/>
  <c r="D10" i="7"/>
  <c r="D11" i="7"/>
  <c r="D12" i="7"/>
  <c r="D13" i="7"/>
  <c r="D14" i="7"/>
  <c r="D15" i="7"/>
  <c r="D16" i="7"/>
  <c r="D4" i="7"/>
  <c r="D2" i="7"/>
  <c r="C5" i="6"/>
  <c r="C6" i="6"/>
  <c r="C7" i="6"/>
  <c r="C8" i="6"/>
  <c r="C9" i="6"/>
  <c r="C10" i="6"/>
  <c r="C4" i="6"/>
  <c r="C9" i="4"/>
  <c r="D9" i="4" s="1"/>
  <c r="C8" i="4"/>
  <c r="D8" i="4" s="1"/>
  <c r="D7" i="4"/>
  <c r="C7" i="4"/>
  <c r="C6" i="4"/>
  <c r="D6" i="4" s="1"/>
  <c r="C5" i="4"/>
  <c r="D5" i="4" s="1"/>
  <c r="C4" i="4"/>
  <c r="D4" i="4" s="1"/>
  <c r="D3" i="4"/>
  <c r="C3" i="4"/>
  <c r="C2" i="4"/>
  <c r="D2" i="4" s="1"/>
  <c r="D4" i="3"/>
  <c r="D9" i="3"/>
  <c r="D2" i="3"/>
  <c r="D8" i="3"/>
  <c r="D7" i="3"/>
  <c r="D6" i="3"/>
  <c r="D5" i="3"/>
  <c r="D3" i="3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17" i="10" l="1"/>
  <c r="G17" i="9"/>
</calcChain>
</file>

<file path=xl/sharedStrings.xml><?xml version="1.0" encoding="utf-8"?>
<sst xmlns="http://schemas.openxmlformats.org/spreadsheetml/2006/main" count="264" uniqueCount="126">
  <si>
    <t>Bad</t>
  </si>
  <si>
    <t>Temperatur</t>
  </si>
  <si>
    <t>Kommentar</t>
  </si>
  <si>
    <t>Flatenbadet</t>
  </si>
  <si>
    <t>Nynäshamn</t>
  </si>
  <si>
    <t>Årsta havsbad</t>
  </si>
  <si>
    <t>Brunnsvikens Strandbad</t>
  </si>
  <si>
    <t>Farsta Strandbad</t>
  </si>
  <si>
    <t>Ekhagens strandbad</t>
  </si>
  <si>
    <t>Fredhällsbadet</t>
  </si>
  <si>
    <t>Herrängens brygga</t>
  </si>
  <si>
    <t>Hässelby Allmäna bad</t>
  </si>
  <si>
    <t>Hökarängsbadet</t>
  </si>
  <si>
    <t>Kaananbadet</t>
  </si>
  <si>
    <t>Kristinebergs strandbad</t>
  </si>
  <si>
    <t>Långholmens klippbad</t>
  </si>
  <si>
    <t>Lövstabadet</t>
  </si>
  <si>
    <t>Sköndalsbadet</t>
  </si>
  <si>
    <t>Solviksbadet</t>
  </si>
  <si>
    <t>Tanto strandbad</t>
  </si>
  <si>
    <t>Trekantens strandbad</t>
  </si>
  <si>
    <t>Ängbybadet</t>
  </si>
  <si>
    <t>Inköp</t>
  </si>
  <si>
    <t>Rabatt</t>
  </si>
  <si>
    <t>Netto</t>
  </si>
  <si>
    <t>Kund 1001</t>
  </si>
  <si>
    <t>Kund 1002</t>
  </si>
  <si>
    <t>Kund 1003</t>
  </si>
  <si>
    <t>Kund 1004</t>
  </si>
  <si>
    <t>Kund 1005</t>
  </si>
  <si>
    <t>Kund 1006</t>
  </si>
  <si>
    <t>Kund 1007</t>
  </si>
  <si>
    <t>Kund 1008</t>
  </si>
  <si>
    <t>Kund</t>
  </si>
  <si>
    <t>Tentamensresultat, Umeå Universitet</t>
  </si>
  <si>
    <t>Namn</t>
  </si>
  <si>
    <t>Poäng</t>
  </si>
  <si>
    <t>Godkänd (Ja/Nej)</t>
  </si>
  <si>
    <t>Hans</t>
  </si>
  <si>
    <t xml:space="preserve">Pontus </t>
  </si>
  <si>
    <t>Linda</t>
  </si>
  <si>
    <t>Åsa</t>
  </si>
  <si>
    <t>Patrik</t>
  </si>
  <si>
    <t>Christer</t>
  </si>
  <si>
    <t>Pia</t>
  </si>
  <si>
    <t>Produkt</t>
  </si>
  <si>
    <t>Mjölk</t>
  </si>
  <si>
    <t>Yoghurt</t>
  </si>
  <si>
    <t>Ost</t>
  </si>
  <si>
    <t>Smör</t>
  </si>
  <si>
    <t>Grädde</t>
  </si>
  <si>
    <t>Filmjölk</t>
  </si>
  <si>
    <t>Keso</t>
  </si>
  <si>
    <t>Kefir</t>
  </si>
  <si>
    <t>Kvarg</t>
  </si>
  <si>
    <t>Filmjölksdrycker</t>
  </si>
  <si>
    <t>Mjölkpulver</t>
  </si>
  <si>
    <t>Havremjölk</t>
  </si>
  <si>
    <t>Kvargglass</t>
  </si>
  <si>
    <t>Yoghurtglass</t>
  </si>
  <si>
    <t>Smaksatt smör</t>
  </si>
  <si>
    <t>Årets försäljning</t>
  </si>
  <si>
    <t>Förra årets försäljning</t>
  </si>
  <si>
    <t>Skillnad %</t>
  </si>
  <si>
    <t>Lön</t>
  </si>
  <si>
    <t>Bonus</t>
  </si>
  <si>
    <t>av total försäljning om den överstiger 18 000</t>
  </si>
  <si>
    <t>Gränsvärde</t>
  </si>
  <si>
    <t>Försäljare</t>
  </si>
  <si>
    <t>Böcker</t>
  </si>
  <si>
    <t>Tidningar</t>
  </si>
  <si>
    <t>Total försäljning</t>
  </si>
  <si>
    <t>Fast lön</t>
  </si>
  <si>
    <t>Total lön</t>
  </si>
  <si>
    <t>Karin</t>
  </si>
  <si>
    <t>Anne</t>
  </si>
  <si>
    <t>Lars</t>
  </si>
  <si>
    <t>Per</t>
  </si>
  <si>
    <t>Liv</t>
  </si>
  <si>
    <t>Arne</t>
  </si>
  <si>
    <t>Thomas</t>
  </si>
  <si>
    <t>Gunnar</t>
  </si>
  <si>
    <t>Hubert</t>
  </si>
  <si>
    <t>Summa</t>
  </si>
  <si>
    <t>Förnamn</t>
  </si>
  <si>
    <t>Efternamn</t>
  </si>
  <si>
    <t>Hilda</t>
  </si>
  <si>
    <t>Öhrberg</t>
  </si>
  <si>
    <t>Josef</t>
  </si>
  <si>
    <t>Jönsson</t>
  </si>
  <si>
    <t>Klas</t>
  </si>
  <si>
    <t>Tagesson</t>
  </si>
  <si>
    <t>Klemens</t>
  </si>
  <si>
    <t>Tauson</t>
  </si>
  <si>
    <t>Sara</t>
  </si>
  <si>
    <t>Berglund</t>
  </si>
  <si>
    <t>Alexander</t>
  </si>
  <si>
    <t>Bergvall</t>
  </si>
  <si>
    <t>Anders</t>
  </si>
  <si>
    <t>Lagergren</t>
  </si>
  <si>
    <t>Gösta</t>
  </si>
  <si>
    <t>Sandberg</t>
  </si>
  <si>
    <t>Adam</t>
  </si>
  <si>
    <t>Lundin</t>
  </si>
  <si>
    <t>Inge</t>
  </si>
  <si>
    <t>Bruno</t>
  </si>
  <si>
    <t>Bergkvist</t>
  </si>
  <si>
    <t>Sofia</t>
  </si>
  <si>
    <t>Lindvall</t>
  </si>
  <si>
    <t>Skoglund</t>
  </si>
  <si>
    <t>Fritiof</t>
  </si>
  <si>
    <t>Talp</t>
  </si>
  <si>
    <t>Knut</t>
  </si>
  <si>
    <t>Berggren</t>
  </si>
  <si>
    <t>Vera</t>
  </si>
  <si>
    <t>Lindblom</t>
  </si>
  <si>
    <t>Gunnarsson</t>
  </si>
  <si>
    <t>Glenn</t>
  </si>
  <si>
    <t>Lindén</t>
  </si>
  <si>
    <t>Fransson</t>
  </si>
  <si>
    <t>Larsson</t>
  </si>
  <si>
    <t>Nr</t>
  </si>
  <si>
    <t>Nina</t>
  </si>
  <si>
    <t>Lizette</t>
  </si>
  <si>
    <t>Årslön</t>
  </si>
  <si>
    <t>Ökning i 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</si>
</sst>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_-* #,##0_-;\-* #,##0_-;_-* &quot;-&quot;??_-;_-@_-"/>
    <numFmt numFmtId="167" formatCode="_ * #,##0_ ;_ * \-#,##0_ ;_ * &quot;-&quot;??_ ;_ @_ 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3" fontId="0" fillId="0" borderId="0" xfId="0" applyNumberFormat="1"/>
    <xf numFmtId="9" fontId="0" fillId="0" borderId="0" xfId="2" applyFont="1"/>
    <xf numFmtId="0" fontId="3" fillId="0" borderId="0" xfId="0" applyFont="1"/>
    <xf numFmtId="165" fontId="0" fillId="0" borderId="0" xfId="1" applyNumberFormat="1" applyFont="1"/>
    <xf numFmtId="167" fontId="0" fillId="0" borderId="0" xfId="0" applyNumberFormat="1"/>
    <xf numFmtId="9" fontId="0" fillId="0" borderId="0" xfId="0" applyNumberFormat="1"/>
    <xf numFmtId="167" fontId="2" fillId="0" borderId="0" xfId="0" applyNumberFormat="1" applyFont="1"/>
    <xf numFmtId="0" fontId="4" fillId="0" borderId="0" xfId="0" applyFont="1"/>
    <xf numFmtId="165" fontId="0" fillId="0" borderId="0" xfId="0" applyNumberFormat="1"/>
  </cellXfs>
  <cellStyles count="3">
    <cellStyle name="Normal" xfId="0" builtinId="0"/>
    <cellStyle name="Procent" xfId="2" builtinId="5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1C885-3B11-48CA-9B4E-3BF850A2F502}">
  <dimension ref="A1:C20"/>
  <sheetViews>
    <sheetView tabSelected="1" workbookViewId="0"/>
  </sheetViews>
  <sheetFormatPr defaultRowHeight="15" x14ac:dyDescent="0.25"/>
  <cols>
    <col min="1" max="1" width="23.140625" customWidth="1"/>
    <col min="2" max="2" width="12.140625" customWidth="1"/>
    <col min="3" max="3" width="12.42578125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>
        <v>18</v>
      </c>
    </row>
    <row r="3" spans="1:3" x14ac:dyDescent="0.25">
      <c r="A3" t="s">
        <v>4</v>
      </c>
      <c r="B3">
        <v>19</v>
      </c>
    </row>
    <row r="4" spans="1:3" x14ac:dyDescent="0.25">
      <c r="A4" t="s">
        <v>5</v>
      </c>
      <c r="B4">
        <v>21</v>
      </c>
    </row>
    <row r="5" spans="1:3" x14ac:dyDescent="0.25">
      <c r="A5" t="s">
        <v>6</v>
      </c>
      <c r="B5">
        <v>20</v>
      </c>
    </row>
    <row r="6" spans="1:3" x14ac:dyDescent="0.25">
      <c r="A6" t="s">
        <v>7</v>
      </c>
      <c r="B6">
        <v>21.5</v>
      </c>
    </row>
    <row r="7" spans="1:3" x14ac:dyDescent="0.25">
      <c r="A7" t="s">
        <v>8</v>
      </c>
      <c r="B7">
        <v>19.5</v>
      </c>
    </row>
    <row r="8" spans="1:3" x14ac:dyDescent="0.25">
      <c r="A8" t="s">
        <v>9</v>
      </c>
      <c r="B8">
        <v>18</v>
      </c>
    </row>
    <row r="9" spans="1:3" x14ac:dyDescent="0.25">
      <c r="A9" t="s">
        <v>10</v>
      </c>
      <c r="B9">
        <v>22</v>
      </c>
    </row>
    <row r="10" spans="1:3" x14ac:dyDescent="0.25">
      <c r="A10" t="s">
        <v>11</v>
      </c>
      <c r="B10">
        <v>21</v>
      </c>
    </row>
    <row r="11" spans="1:3" x14ac:dyDescent="0.25">
      <c r="A11" t="s">
        <v>12</v>
      </c>
      <c r="B11">
        <v>19</v>
      </c>
    </row>
    <row r="12" spans="1:3" x14ac:dyDescent="0.25">
      <c r="A12" t="s">
        <v>13</v>
      </c>
      <c r="B12">
        <v>18</v>
      </c>
    </row>
    <row r="13" spans="1:3" x14ac:dyDescent="0.25">
      <c r="A13" t="s">
        <v>14</v>
      </c>
      <c r="B13">
        <v>17</v>
      </c>
    </row>
    <row r="14" spans="1:3" x14ac:dyDescent="0.25">
      <c r="A14" t="s">
        <v>15</v>
      </c>
      <c r="B14">
        <v>17.5</v>
      </c>
    </row>
    <row r="15" spans="1:3" x14ac:dyDescent="0.25">
      <c r="A15" t="s">
        <v>16</v>
      </c>
      <c r="B15">
        <v>18</v>
      </c>
    </row>
    <row r="16" spans="1:3" x14ac:dyDescent="0.25">
      <c r="A16" t="s">
        <v>17</v>
      </c>
      <c r="B16">
        <v>20</v>
      </c>
    </row>
    <row r="17" spans="1:2" x14ac:dyDescent="0.25">
      <c r="A17" t="s">
        <v>18</v>
      </c>
      <c r="B17">
        <v>21</v>
      </c>
    </row>
    <row r="18" spans="1:2" x14ac:dyDescent="0.25">
      <c r="A18" t="s">
        <v>19</v>
      </c>
      <c r="B18">
        <v>18</v>
      </c>
    </row>
    <row r="19" spans="1:2" x14ac:dyDescent="0.25">
      <c r="A19" t="s">
        <v>20</v>
      </c>
      <c r="B19">
        <v>16.5</v>
      </c>
    </row>
    <row r="20" spans="1:2" x14ac:dyDescent="0.25">
      <c r="A20" t="s">
        <v>21</v>
      </c>
      <c r="B20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F81E6-BD87-444C-8C6F-FA9945F15A46}">
  <dimension ref="A1:G17"/>
  <sheetViews>
    <sheetView workbookViewId="0"/>
  </sheetViews>
  <sheetFormatPr defaultRowHeight="15" x14ac:dyDescent="0.25"/>
  <cols>
    <col min="1" max="1" width="11.28515625" bestFit="1" customWidth="1"/>
  </cols>
  <sheetData>
    <row r="1" spans="1:7" ht="18.75" x14ac:dyDescent="0.3">
      <c r="A1" s="9" t="s">
        <v>64</v>
      </c>
    </row>
    <row r="2" spans="1:7" x14ac:dyDescent="0.25">
      <c r="B2" s="6"/>
    </row>
    <row r="3" spans="1:7" x14ac:dyDescent="0.25">
      <c r="A3" t="s">
        <v>65</v>
      </c>
      <c r="B3" s="7">
        <v>0.1</v>
      </c>
      <c r="C3" t="s">
        <v>66</v>
      </c>
    </row>
    <row r="4" spans="1:7" x14ac:dyDescent="0.25">
      <c r="A4" t="s">
        <v>67</v>
      </c>
      <c r="B4" s="6">
        <v>18000</v>
      </c>
    </row>
    <row r="6" spans="1:7" s="1" customFormat="1" x14ac:dyDescent="0.25">
      <c r="A6" s="1" t="s">
        <v>68</v>
      </c>
      <c r="B6" s="8" t="s">
        <v>69</v>
      </c>
      <c r="C6" s="8" t="s">
        <v>70</v>
      </c>
      <c r="D6" s="8" t="s">
        <v>71</v>
      </c>
      <c r="E6" s="8" t="s">
        <v>72</v>
      </c>
      <c r="F6" s="8" t="s">
        <v>65</v>
      </c>
      <c r="G6" s="8" t="s">
        <v>73</v>
      </c>
    </row>
    <row r="7" spans="1:7" x14ac:dyDescent="0.25">
      <c r="A7" t="s">
        <v>74</v>
      </c>
      <c r="B7" s="6">
        <v>16500</v>
      </c>
      <c r="C7" s="6">
        <v>17000</v>
      </c>
      <c r="D7" s="6">
        <f t="shared" ref="D7:D16" si="0">SUM(B7:C7)</f>
        <v>33500</v>
      </c>
      <c r="E7" s="6">
        <v>22000</v>
      </c>
      <c r="F7" s="6">
        <f>IF(D7&gt;=$B$4,D7*$B$3,0)</f>
        <v>3350</v>
      </c>
      <c r="G7" s="6">
        <f t="shared" ref="G7:G16" si="1">E7+F7</f>
        <v>25350</v>
      </c>
    </row>
    <row r="8" spans="1:7" x14ac:dyDescent="0.25">
      <c r="A8" t="s">
        <v>75</v>
      </c>
      <c r="B8" s="6">
        <v>19600</v>
      </c>
      <c r="C8" s="6">
        <v>3000</v>
      </c>
      <c r="D8" s="6">
        <f t="shared" si="0"/>
        <v>22600</v>
      </c>
      <c r="E8" s="6">
        <v>22000</v>
      </c>
      <c r="F8" s="6">
        <f t="shared" ref="F8:F16" si="2">IF(D8&gt;=$B$4,D8*$B$3,0)</f>
        <v>2260</v>
      </c>
      <c r="G8" s="6">
        <f t="shared" si="1"/>
        <v>24260</v>
      </c>
    </row>
    <row r="9" spans="1:7" x14ac:dyDescent="0.25">
      <c r="A9" t="s">
        <v>76</v>
      </c>
      <c r="B9" s="6">
        <v>13600</v>
      </c>
      <c r="C9" s="6">
        <v>13000</v>
      </c>
      <c r="D9" s="6">
        <f t="shared" si="0"/>
        <v>26600</v>
      </c>
      <c r="E9" s="6">
        <v>22000</v>
      </c>
      <c r="F9" s="6">
        <f t="shared" si="2"/>
        <v>2660</v>
      </c>
      <c r="G9" s="6">
        <f t="shared" si="1"/>
        <v>24660</v>
      </c>
    </row>
    <row r="10" spans="1:7" x14ac:dyDescent="0.25">
      <c r="A10" t="s">
        <v>77</v>
      </c>
      <c r="B10" s="6">
        <v>16500</v>
      </c>
      <c r="C10" s="6">
        <v>8000</v>
      </c>
      <c r="D10" s="6">
        <f t="shared" si="0"/>
        <v>24500</v>
      </c>
      <c r="E10" s="6">
        <v>22000</v>
      </c>
      <c r="F10" s="6">
        <f t="shared" si="2"/>
        <v>2450</v>
      </c>
      <c r="G10" s="6">
        <f t="shared" si="1"/>
        <v>24450</v>
      </c>
    </row>
    <row r="11" spans="1:7" x14ac:dyDescent="0.25">
      <c r="A11" t="s">
        <v>38</v>
      </c>
      <c r="B11" s="6">
        <v>14222</v>
      </c>
      <c r="C11" s="6">
        <v>3651</v>
      </c>
      <c r="D11" s="6">
        <f t="shared" si="0"/>
        <v>17873</v>
      </c>
      <c r="E11" s="6">
        <v>22000</v>
      </c>
      <c r="F11" s="6">
        <f t="shared" si="2"/>
        <v>0</v>
      </c>
      <c r="G11" s="6">
        <f t="shared" si="1"/>
        <v>22000</v>
      </c>
    </row>
    <row r="12" spans="1:7" x14ac:dyDescent="0.25">
      <c r="A12" t="s">
        <v>78</v>
      </c>
      <c r="B12" s="6">
        <v>12150</v>
      </c>
      <c r="C12" s="6">
        <v>3600</v>
      </c>
      <c r="D12" s="6">
        <f t="shared" si="0"/>
        <v>15750</v>
      </c>
      <c r="E12" s="6">
        <v>22000</v>
      </c>
      <c r="F12" s="6">
        <f t="shared" si="2"/>
        <v>0</v>
      </c>
      <c r="G12" s="6">
        <f t="shared" si="1"/>
        <v>22000</v>
      </c>
    </row>
    <row r="13" spans="1:7" x14ac:dyDescent="0.25">
      <c r="A13" t="s">
        <v>79</v>
      </c>
      <c r="B13" s="6">
        <v>1560</v>
      </c>
      <c r="C13" s="6">
        <v>1300</v>
      </c>
      <c r="D13" s="6">
        <f t="shared" si="0"/>
        <v>2860</v>
      </c>
      <c r="E13" s="6">
        <v>22000</v>
      </c>
      <c r="F13" s="6">
        <f t="shared" si="2"/>
        <v>0</v>
      </c>
      <c r="G13" s="6">
        <f t="shared" si="1"/>
        <v>22000</v>
      </c>
    </row>
    <row r="14" spans="1:7" x14ac:dyDescent="0.25">
      <c r="A14" t="s">
        <v>80</v>
      </c>
      <c r="B14" s="6">
        <v>12660</v>
      </c>
      <c r="C14" s="6">
        <v>8700</v>
      </c>
      <c r="D14" s="6">
        <f t="shared" si="0"/>
        <v>21360</v>
      </c>
      <c r="E14" s="6">
        <v>22000</v>
      </c>
      <c r="F14" s="6">
        <f t="shared" si="2"/>
        <v>2136</v>
      </c>
      <c r="G14" s="6">
        <f t="shared" si="1"/>
        <v>24136</v>
      </c>
    </row>
    <row r="15" spans="1:7" x14ac:dyDescent="0.25">
      <c r="A15" t="s">
        <v>81</v>
      </c>
      <c r="B15" s="6">
        <v>16500</v>
      </c>
      <c r="C15" s="6">
        <v>3600</v>
      </c>
      <c r="D15" s="6">
        <f t="shared" si="0"/>
        <v>20100</v>
      </c>
      <c r="E15" s="6">
        <v>22000</v>
      </c>
      <c r="F15" s="6">
        <f t="shared" si="2"/>
        <v>2010</v>
      </c>
      <c r="G15" s="6">
        <f t="shared" si="1"/>
        <v>24010</v>
      </c>
    </row>
    <row r="16" spans="1:7" x14ac:dyDescent="0.25">
      <c r="A16" t="s">
        <v>82</v>
      </c>
      <c r="B16" s="6">
        <v>14600</v>
      </c>
      <c r="C16" s="6">
        <v>12000</v>
      </c>
      <c r="D16" s="6">
        <f t="shared" si="0"/>
        <v>26600</v>
      </c>
      <c r="E16" s="6">
        <v>22000</v>
      </c>
      <c r="F16" s="6">
        <f t="shared" si="2"/>
        <v>2660</v>
      </c>
      <c r="G16" s="6">
        <f t="shared" si="1"/>
        <v>24660</v>
      </c>
    </row>
    <row r="17" spans="1:7" s="1" customFormat="1" x14ac:dyDescent="0.25">
      <c r="A17" s="1" t="s">
        <v>83</v>
      </c>
      <c r="B17" s="8">
        <f t="shared" ref="B17:G17" si="3">SUM(B7:B16)</f>
        <v>137892</v>
      </c>
      <c r="C17" s="8">
        <f t="shared" si="3"/>
        <v>73851</v>
      </c>
      <c r="D17" s="8">
        <f t="shared" si="3"/>
        <v>211743</v>
      </c>
      <c r="E17" s="8">
        <f t="shared" si="3"/>
        <v>220000</v>
      </c>
      <c r="F17" s="8">
        <f t="shared" si="3"/>
        <v>17526</v>
      </c>
      <c r="G17" s="8">
        <f t="shared" si="3"/>
        <v>237526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69DBD-B95F-4BAA-AD9C-96E92EDC5ECC}">
  <dimension ref="A1:F21"/>
  <sheetViews>
    <sheetView workbookViewId="0"/>
  </sheetViews>
  <sheetFormatPr defaultRowHeight="15" x14ac:dyDescent="0.25"/>
  <cols>
    <col min="2" max="2" width="11.85546875" customWidth="1"/>
    <col min="3" max="3" width="12" customWidth="1"/>
    <col min="4" max="4" width="11.42578125" bestFit="1" customWidth="1"/>
    <col min="5" max="5" width="10.7109375" customWidth="1"/>
  </cols>
  <sheetData>
    <row r="1" spans="1:6" s="1" customFormat="1" x14ac:dyDescent="0.25">
      <c r="A1" s="1" t="s">
        <v>121</v>
      </c>
      <c r="B1" s="1" t="s">
        <v>84</v>
      </c>
      <c r="C1" s="1" t="s">
        <v>85</v>
      </c>
      <c r="D1" s="1" t="s">
        <v>124</v>
      </c>
      <c r="E1" s="1" t="s">
        <v>125</v>
      </c>
      <c r="F1" s="1" t="s">
        <v>73</v>
      </c>
    </row>
    <row r="2" spans="1:6" x14ac:dyDescent="0.25">
      <c r="A2">
        <v>101</v>
      </c>
      <c r="B2" t="s">
        <v>86</v>
      </c>
      <c r="C2" t="s">
        <v>87</v>
      </c>
      <c r="D2" s="5">
        <v>225000</v>
      </c>
    </row>
    <row r="3" spans="1:6" x14ac:dyDescent="0.25">
      <c r="A3">
        <v>102</v>
      </c>
      <c r="B3" t="s">
        <v>88</v>
      </c>
      <c r="C3" t="s">
        <v>89</v>
      </c>
      <c r="D3" s="5">
        <v>160000</v>
      </c>
    </row>
    <row r="4" spans="1:6" x14ac:dyDescent="0.25">
      <c r="A4">
        <v>103</v>
      </c>
      <c r="B4" t="s">
        <v>90</v>
      </c>
      <c r="C4" t="s">
        <v>91</v>
      </c>
      <c r="D4" s="5">
        <v>140000</v>
      </c>
    </row>
    <row r="5" spans="1:6" x14ac:dyDescent="0.25">
      <c r="A5">
        <v>104</v>
      </c>
      <c r="B5" t="s">
        <v>92</v>
      </c>
      <c r="C5" t="s">
        <v>93</v>
      </c>
      <c r="D5" s="5">
        <v>190000</v>
      </c>
    </row>
    <row r="6" spans="1:6" x14ac:dyDescent="0.25">
      <c r="A6">
        <v>105</v>
      </c>
      <c r="B6" t="s">
        <v>122</v>
      </c>
      <c r="C6" t="s">
        <v>95</v>
      </c>
      <c r="D6" s="5">
        <v>192000</v>
      </c>
    </row>
    <row r="7" spans="1:6" x14ac:dyDescent="0.25">
      <c r="A7">
        <v>106</v>
      </c>
      <c r="B7" t="s">
        <v>96</v>
      </c>
      <c r="C7" t="s">
        <v>97</v>
      </c>
      <c r="D7" s="5">
        <v>165000</v>
      </c>
    </row>
    <row r="8" spans="1:6" x14ac:dyDescent="0.25">
      <c r="A8">
        <v>107</v>
      </c>
      <c r="B8" t="s">
        <v>98</v>
      </c>
      <c r="C8" t="s">
        <v>99</v>
      </c>
      <c r="D8" s="5">
        <v>155000</v>
      </c>
    </row>
    <row r="9" spans="1:6" x14ac:dyDescent="0.25">
      <c r="A9">
        <v>108</v>
      </c>
      <c r="B9" t="s">
        <v>100</v>
      </c>
      <c r="C9" t="s">
        <v>101</v>
      </c>
      <c r="D9" s="5">
        <v>172000</v>
      </c>
    </row>
    <row r="10" spans="1:6" x14ac:dyDescent="0.25">
      <c r="A10">
        <v>109</v>
      </c>
      <c r="B10" t="s">
        <v>102</v>
      </c>
      <c r="C10" t="s">
        <v>103</v>
      </c>
      <c r="D10" s="5">
        <v>167000</v>
      </c>
    </row>
    <row r="11" spans="1:6" x14ac:dyDescent="0.25">
      <c r="A11">
        <v>110</v>
      </c>
      <c r="B11" t="s">
        <v>104</v>
      </c>
      <c r="C11" t="s">
        <v>95</v>
      </c>
      <c r="D11" s="5">
        <v>210000</v>
      </c>
    </row>
    <row r="12" spans="1:6" x14ac:dyDescent="0.25">
      <c r="A12">
        <v>111</v>
      </c>
      <c r="B12" t="s">
        <v>105</v>
      </c>
      <c r="C12" t="s">
        <v>106</v>
      </c>
      <c r="D12" s="5">
        <v>195000</v>
      </c>
    </row>
    <row r="13" spans="1:6" x14ac:dyDescent="0.25">
      <c r="A13">
        <v>112</v>
      </c>
      <c r="B13" t="s">
        <v>107</v>
      </c>
      <c r="C13" t="s">
        <v>108</v>
      </c>
      <c r="D13" s="5">
        <v>168000</v>
      </c>
    </row>
    <row r="14" spans="1:6" x14ac:dyDescent="0.25">
      <c r="A14">
        <v>113</v>
      </c>
      <c r="B14" t="s">
        <v>94</v>
      </c>
      <c r="C14" t="s">
        <v>109</v>
      </c>
      <c r="D14" s="5">
        <v>173000</v>
      </c>
    </row>
    <row r="15" spans="1:6" x14ac:dyDescent="0.25">
      <c r="A15">
        <v>114</v>
      </c>
      <c r="B15" t="s">
        <v>110</v>
      </c>
      <c r="C15" t="s">
        <v>111</v>
      </c>
      <c r="D15" s="5">
        <v>180000</v>
      </c>
    </row>
    <row r="16" spans="1:6" x14ac:dyDescent="0.25">
      <c r="A16">
        <v>115</v>
      </c>
      <c r="B16" t="s">
        <v>112</v>
      </c>
      <c r="C16" t="s">
        <v>113</v>
      </c>
      <c r="D16" s="5">
        <v>146000</v>
      </c>
    </row>
    <row r="17" spans="1:4" x14ac:dyDescent="0.25">
      <c r="A17">
        <v>116</v>
      </c>
      <c r="B17" t="s">
        <v>114</v>
      </c>
      <c r="C17" t="s">
        <v>115</v>
      </c>
      <c r="D17" s="5">
        <v>149000</v>
      </c>
    </row>
    <row r="18" spans="1:4" x14ac:dyDescent="0.25">
      <c r="A18">
        <v>117</v>
      </c>
      <c r="B18" t="s">
        <v>40</v>
      </c>
      <c r="C18" t="s">
        <v>116</v>
      </c>
      <c r="D18" s="5">
        <v>167000</v>
      </c>
    </row>
    <row r="19" spans="1:4" x14ac:dyDescent="0.25">
      <c r="A19">
        <v>118</v>
      </c>
      <c r="B19" t="s">
        <v>117</v>
      </c>
      <c r="C19" t="s">
        <v>118</v>
      </c>
      <c r="D19" s="5">
        <v>180000</v>
      </c>
    </row>
    <row r="20" spans="1:4" x14ac:dyDescent="0.25">
      <c r="A20">
        <v>119</v>
      </c>
      <c r="B20" t="s">
        <v>123</v>
      </c>
      <c r="C20" t="s">
        <v>119</v>
      </c>
      <c r="D20" s="5">
        <v>185000</v>
      </c>
    </row>
    <row r="21" spans="1:4" x14ac:dyDescent="0.25">
      <c r="A21">
        <v>120</v>
      </c>
      <c r="B21" t="s">
        <v>94</v>
      </c>
      <c r="C21" t="s">
        <v>120</v>
      </c>
      <c r="D21" s="5">
        <v>159000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9B86-F00A-46A3-9620-427A3ECE8223}">
  <dimension ref="A1:F21"/>
  <sheetViews>
    <sheetView workbookViewId="0"/>
  </sheetViews>
  <sheetFormatPr defaultRowHeight="15" x14ac:dyDescent="0.25"/>
  <cols>
    <col min="2" max="2" width="11.85546875" customWidth="1"/>
    <col min="3" max="3" width="12" customWidth="1"/>
    <col min="4" max="4" width="11.42578125" bestFit="1" customWidth="1"/>
    <col min="5" max="5" width="10.7109375" customWidth="1"/>
  </cols>
  <sheetData>
    <row r="1" spans="1:6" s="1" customFormat="1" x14ac:dyDescent="0.25">
      <c r="A1" s="1" t="s">
        <v>121</v>
      </c>
      <c r="B1" s="1" t="s">
        <v>84</v>
      </c>
      <c r="C1" s="1" t="s">
        <v>85</v>
      </c>
      <c r="D1" s="1" t="s">
        <v>124</v>
      </c>
      <c r="E1" s="1" t="s">
        <v>125</v>
      </c>
      <c r="F1" s="1" t="s">
        <v>73</v>
      </c>
    </row>
    <row r="2" spans="1:6" x14ac:dyDescent="0.25">
      <c r="A2">
        <v>101</v>
      </c>
      <c r="B2" t="s">
        <v>86</v>
      </c>
      <c r="C2" t="s">
        <v>87</v>
      </c>
      <c r="D2" s="5">
        <v>225000</v>
      </c>
      <c r="E2">
        <f>IF(D2&lt;175000,0.05*D2,0.02*D2)</f>
        <v>4500</v>
      </c>
      <c r="F2" s="10">
        <f>SUM(D2:E2)</f>
        <v>229500</v>
      </c>
    </row>
    <row r="3" spans="1:6" x14ac:dyDescent="0.25">
      <c r="A3">
        <v>102</v>
      </c>
      <c r="B3" t="s">
        <v>88</v>
      </c>
      <c r="C3" t="s">
        <v>89</v>
      </c>
      <c r="D3" s="5">
        <v>160000</v>
      </c>
      <c r="E3">
        <f t="shared" ref="E3:E21" si="0">IF(D3&lt;175000,0.05*D3,0.02*D3)</f>
        <v>8000</v>
      </c>
      <c r="F3" s="10">
        <f t="shared" ref="F3:F21" si="1">SUM(D3:E3)</f>
        <v>168000</v>
      </c>
    </row>
    <row r="4" spans="1:6" x14ac:dyDescent="0.25">
      <c r="A4">
        <v>103</v>
      </c>
      <c r="B4" t="s">
        <v>90</v>
      </c>
      <c r="C4" t="s">
        <v>91</v>
      </c>
      <c r="D4" s="5">
        <v>140000</v>
      </c>
      <c r="E4">
        <f t="shared" si="0"/>
        <v>7000</v>
      </c>
      <c r="F4" s="10">
        <f t="shared" si="1"/>
        <v>147000</v>
      </c>
    </row>
    <row r="5" spans="1:6" x14ac:dyDescent="0.25">
      <c r="A5">
        <v>104</v>
      </c>
      <c r="B5" t="s">
        <v>92</v>
      </c>
      <c r="C5" t="s">
        <v>93</v>
      </c>
      <c r="D5" s="5">
        <v>190000</v>
      </c>
      <c r="E5">
        <f t="shared" si="0"/>
        <v>3800</v>
      </c>
      <c r="F5" s="10">
        <f t="shared" si="1"/>
        <v>193800</v>
      </c>
    </row>
    <row r="6" spans="1:6" x14ac:dyDescent="0.25">
      <c r="A6">
        <v>105</v>
      </c>
      <c r="B6" t="s">
        <v>122</v>
      </c>
      <c r="C6" t="s">
        <v>95</v>
      </c>
      <c r="D6" s="5">
        <v>192000</v>
      </c>
      <c r="E6">
        <f t="shared" si="0"/>
        <v>3840</v>
      </c>
      <c r="F6" s="10">
        <f t="shared" si="1"/>
        <v>195840</v>
      </c>
    </row>
    <row r="7" spans="1:6" x14ac:dyDescent="0.25">
      <c r="A7">
        <v>106</v>
      </c>
      <c r="B7" t="s">
        <v>96</v>
      </c>
      <c r="C7" t="s">
        <v>97</v>
      </c>
      <c r="D7" s="5">
        <v>165000</v>
      </c>
      <c r="E7">
        <f t="shared" si="0"/>
        <v>8250</v>
      </c>
      <c r="F7" s="10">
        <f t="shared" si="1"/>
        <v>173250</v>
      </c>
    </row>
    <row r="8" spans="1:6" x14ac:dyDescent="0.25">
      <c r="A8">
        <v>107</v>
      </c>
      <c r="B8" t="s">
        <v>98</v>
      </c>
      <c r="C8" t="s">
        <v>99</v>
      </c>
      <c r="D8" s="5">
        <v>155000</v>
      </c>
      <c r="E8">
        <f t="shared" si="0"/>
        <v>7750</v>
      </c>
      <c r="F8" s="10">
        <f t="shared" si="1"/>
        <v>162750</v>
      </c>
    </row>
    <row r="9" spans="1:6" x14ac:dyDescent="0.25">
      <c r="A9">
        <v>108</v>
      </c>
      <c r="B9" t="s">
        <v>100</v>
      </c>
      <c r="C9" t="s">
        <v>101</v>
      </c>
      <c r="D9" s="5">
        <v>172000</v>
      </c>
      <c r="E9">
        <f t="shared" si="0"/>
        <v>8600</v>
      </c>
      <c r="F9" s="10">
        <f t="shared" si="1"/>
        <v>180600</v>
      </c>
    </row>
    <row r="10" spans="1:6" x14ac:dyDescent="0.25">
      <c r="A10">
        <v>109</v>
      </c>
      <c r="B10" t="s">
        <v>102</v>
      </c>
      <c r="C10" t="s">
        <v>103</v>
      </c>
      <c r="D10" s="5">
        <v>167000</v>
      </c>
      <c r="E10">
        <f t="shared" si="0"/>
        <v>8350</v>
      </c>
      <c r="F10" s="10">
        <f t="shared" si="1"/>
        <v>175350</v>
      </c>
    </row>
    <row r="11" spans="1:6" x14ac:dyDescent="0.25">
      <c r="A11">
        <v>110</v>
      </c>
      <c r="B11" t="s">
        <v>104</v>
      </c>
      <c r="C11" t="s">
        <v>95</v>
      </c>
      <c r="D11" s="5">
        <v>210000</v>
      </c>
      <c r="E11">
        <f t="shared" si="0"/>
        <v>4200</v>
      </c>
      <c r="F11" s="10">
        <f t="shared" si="1"/>
        <v>214200</v>
      </c>
    </row>
    <row r="12" spans="1:6" x14ac:dyDescent="0.25">
      <c r="A12">
        <v>111</v>
      </c>
      <c r="B12" t="s">
        <v>105</v>
      </c>
      <c r="C12" t="s">
        <v>106</v>
      </c>
      <c r="D12" s="5">
        <v>195000</v>
      </c>
      <c r="E12">
        <f t="shared" si="0"/>
        <v>3900</v>
      </c>
      <c r="F12" s="10">
        <f t="shared" si="1"/>
        <v>198900</v>
      </c>
    </row>
    <row r="13" spans="1:6" x14ac:dyDescent="0.25">
      <c r="A13">
        <v>112</v>
      </c>
      <c r="B13" t="s">
        <v>107</v>
      </c>
      <c r="C13" t="s">
        <v>108</v>
      </c>
      <c r="D13" s="5">
        <v>168000</v>
      </c>
      <c r="E13">
        <f t="shared" si="0"/>
        <v>8400</v>
      </c>
      <c r="F13" s="10">
        <f t="shared" si="1"/>
        <v>176400</v>
      </c>
    </row>
    <row r="14" spans="1:6" x14ac:dyDescent="0.25">
      <c r="A14">
        <v>113</v>
      </c>
      <c r="B14" t="s">
        <v>94</v>
      </c>
      <c r="C14" t="s">
        <v>109</v>
      </c>
      <c r="D14" s="5">
        <v>173000</v>
      </c>
      <c r="E14">
        <f t="shared" si="0"/>
        <v>8650</v>
      </c>
      <c r="F14" s="10">
        <f t="shared" si="1"/>
        <v>181650</v>
      </c>
    </row>
    <row r="15" spans="1:6" x14ac:dyDescent="0.25">
      <c r="A15">
        <v>114</v>
      </c>
      <c r="B15" t="s">
        <v>110</v>
      </c>
      <c r="C15" t="s">
        <v>111</v>
      </c>
      <c r="D15" s="5">
        <v>180000</v>
      </c>
      <c r="E15">
        <f t="shared" si="0"/>
        <v>3600</v>
      </c>
      <c r="F15" s="10">
        <f t="shared" si="1"/>
        <v>183600</v>
      </c>
    </row>
    <row r="16" spans="1:6" x14ac:dyDescent="0.25">
      <c r="A16">
        <v>115</v>
      </c>
      <c r="B16" t="s">
        <v>112</v>
      </c>
      <c r="C16" t="s">
        <v>113</v>
      </c>
      <c r="D16" s="5">
        <v>146000</v>
      </c>
      <c r="E16">
        <f t="shared" si="0"/>
        <v>7300</v>
      </c>
      <c r="F16" s="10">
        <f t="shared" si="1"/>
        <v>153300</v>
      </c>
    </row>
    <row r="17" spans="1:6" x14ac:dyDescent="0.25">
      <c r="A17">
        <v>116</v>
      </c>
      <c r="B17" t="s">
        <v>114</v>
      </c>
      <c r="C17" t="s">
        <v>115</v>
      </c>
      <c r="D17" s="5">
        <v>149000</v>
      </c>
      <c r="E17">
        <f t="shared" si="0"/>
        <v>7450</v>
      </c>
      <c r="F17" s="10">
        <f t="shared" si="1"/>
        <v>156450</v>
      </c>
    </row>
    <row r="18" spans="1:6" x14ac:dyDescent="0.25">
      <c r="A18">
        <v>117</v>
      </c>
      <c r="B18" t="s">
        <v>40</v>
      </c>
      <c r="C18" t="s">
        <v>116</v>
      </c>
      <c r="D18" s="5">
        <v>167000</v>
      </c>
      <c r="E18">
        <f t="shared" si="0"/>
        <v>8350</v>
      </c>
      <c r="F18" s="10">
        <f t="shared" si="1"/>
        <v>175350</v>
      </c>
    </row>
    <row r="19" spans="1:6" x14ac:dyDescent="0.25">
      <c r="A19">
        <v>118</v>
      </c>
      <c r="B19" t="s">
        <v>117</v>
      </c>
      <c r="C19" t="s">
        <v>118</v>
      </c>
      <c r="D19" s="5">
        <v>180000</v>
      </c>
      <c r="E19">
        <f t="shared" si="0"/>
        <v>3600</v>
      </c>
      <c r="F19" s="10">
        <f t="shared" si="1"/>
        <v>183600</v>
      </c>
    </row>
    <row r="20" spans="1:6" x14ac:dyDescent="0.25">
      <c r="A20">
        <v>119</v>
      </c>
      <c r="B20" t="s">
        <v>123</v>
      </c>
      <c r="C20" t="s">
        <v>119</v>
      </c>
      <c r="D20" s="5">
        <v>185000</v>
      </c>
      <c r="E20">
        <f t="shared" si="0"/>
        <v>3700</v>
      </c>
      <c r="F20" s="10">
        <f t="shared" si="1"/>
        <v>188700</v>
      </c>
    </row>
    <row r="21" spans="1:6" x14ac:dyDescent="0.25">
      <c r="A21">
        <v>120</v>
      </c>
      <c r="B21" t="s">
        <v>94</v>
      </c>
      <c r="C21" t="s">
        <v>120</v>
      </c>
      <c r="D21" s="5">
        <v>159000</v>
      </c>
      <c r="E21">
        <f t="shared" si="0"/>
        <v>7950</v>
      </c>
      <c r="F21" s="10">
        <f t="shared" si="1"/>
        <v>166950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CB222-C569-4DEF-B343-18A9B9340C66}">
  <dimension ref="A1:C20"/>
  <sheetViews>
    <sheetView workbookViewId="0"/>
  </sheetViews>
  <sheetFormatPr defaultRowHeight="15" x14ac:dyDescent="0.25"/>
  <cols>
    <col min="1" max="1" width="23.140625" customWidth="1"/>
    <col min="2" max="2" width="12.140625" customWidth="1"/>
    <col min="3" max="3" width="12.42578125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>
        <v>18</v>
      </c>
      <c r="C2" t="str">
        <f>IF(B2&gt;=20,"Okej att bada","Brr")</f>
        <v>Brr</v>
      </c>
    </row>
    <row r="3" spans="1:3" x14ac:dyDescent="0.25">
      <c r="A3" t="s">
        <v>4</v>
      </c>
      <c r="B3">
        <v>19</v>
      </c>
      <c r="C3" t="str">
        <f t="shared" ref="C3:C20" si="0">IF(B3&gt;=20,"Okej att bada","Brr")</f>
        <v>Brr</v>
      </c>
    </row>
    <row r="4" spans="1:3" x14ac:dyDescent="0.25">
      <c r="A4" t="s">
        <v>5</v>
      </c>
      <c r="B4">
        <v>21</v>
      </c>
      <c r="C4" t="str">
        <f t="shared" si="0"/>
        <v>Okej att bada</v>
      </c>
    </row>
    <row r="5" spans="1:3" x14ac:dyDescent="0.25">
      <c r="A5" t="s">
        <v>6</v>
      </c>
      <c r="B5">
        <v>20</v>
      </c>
      <c r="C5" t="str">
        <f t="shared" si="0"/>
        <v>Okej att bada</v>
      </c>
    </row>
    <row r="6" spans="1:3" x14ac:dyDescent="0.25">
      <c r="A6" t="s">
        <v>7</v>
      </c>
      <c r="B6">
        <v>21.5</v>
      </c>
      <c r="C6" t="str">
        <f t="shared" si="0"/>
        <v>Okej att bada</v>
      </c>
    </row>
    <row r="7" spans="1:3" x14ac:dyDescent="0.25">
      <c r="A7" t="s">
        <v>8</v>
      </c>
      <c r="B7">
        <v>19.5</v>
      </c>
      <c r="C7" t="str">
        <f t="shared" si="0"/>
        <v>Brr</v>
      </c>
    </row>
    <row r="8" spans="1:3" x14ac:dyDescent="0.25">
      <c r="A8" t="s">
        <v>9</v>
      </c>
      <c r="B8">
        <v>18</v>
      </c>
      <c r="C8" t="str">
        <f t="shared" si="0"/>
        <v>Brr</v>
      </c>
    </row>
    <row r="9" spans="1:3" x14ac:dyDescent="0.25">
      <c r="A9" t="s">
        <v>10</v>
      </c>
      <c r="B9">
        <v>22</v>
      </c>
      <c r="C9" t="str">
        <f t="shared" si="0"/>
        <v>Okej att bada</v>
      </c>
    </row>
    <row r="10" spans="1:3" x14ac:dyDescent="0.25">
      <c r="A10" t="s">
        <v>11</v>
      </c>
      <c r="B10">
        <v>21</v>
      </c>
      <c r="C10" t="str">
        <f t="shared" si="0"/>
        <v>Okej att bada</v>
      </c>
    </row>
    <row r="11" spans="1:3" x14ac:dyDescent="0.25">
      <c r="A11" t="s">
        <v>12</v>
      </c>
      <c r="B11">
        <v>19</v>
      </c>
      <c r="C11" t="str">
        <f t="shared" si="0"/>
        <v>Brr</v>
      </c>
    </row>
    <row r="12" spans="1:3" x14ac:dyDescent="0.25">
      <c r="A12" t="s">
        <v>13</v>
      </c>
      <c r="B12">
        <v>18</v>
      </c>
      <c r="C12" t="str">
        <f t="shared" si="0"/>
        <v>Brr</v>
      </c>
    </row>
    <row r="13" spans="1:3" x14ac:dyDescent="0.25">
      <c r="A13" t="s">
        <v>14</v>
      </c>
      <c r="B13">
        <v>17</v>
      </c>
      <c r="C13" t="str">
        <f t="shared" si="0"/>
        <v>Brr</v>
      </c>
    </row>
    <row r="14" spans="1:3" x14ac:dyDescent="0.25">
      <c r="A14" t="s">
        <v>15</v>
      </c>
      <c r="B14">
        <v>17.5</v>
      </c>
      <c r="C14" t="str">
        <f t="shared" si="0"/>
        <v>Brr</v>
      </c>
    </row>
    <row r="15" spans="1:3" x14ac:dyDescent="0.25">
      <c r="A15" t="s">
        <v>16</v>
      </c>
      <c r="B15">
        <v>18</v>
      </c>
      <c r="C15" t="str">
        <f t="shared" si="0"/>
        <v>Brr</v>
      </c>
    </row>
    <row r="16" spans="1:3" x14ac:dyDescent="0.25">
      <c r="A16" t="s">
        <v>17</v>
      </c>
      <c r="B16">
        <v>20</v>
      </c>
      <c r="C16" t="str">
        <f t="shared" si="0"/>
        <v>Okej att bada</v>
      </c>
    </row>
    <row r="17" spans="1:3" x14ac:dyDescent="0.25">
      <c r="A17" t="s">
        <v>18</v>
      </c>
      <c r="B17">
        <v>21</v>
      </c>
      <c r="C17" t="str">
        <f t="shared" si="0"/>
        <v>Okej att bada</v>
      </c>
    </row>
    <row r="18" spans="1:3" x14ac:dyDescent="0.25">
      <c r="A18" t="s">
        <v>19</v>
      </c>
      <c r="B18">
        <v>18</v>
      </c>
      <c r="C18" t="str">
        <f t="shared" si="0"/>
        <v>Brr</v>
      </c>
    </row>
    <row r="19" spans="1:3" x14ac:dyDescent="0.25">
      <c r="A19" t="s">
        <v>20</v>
      </c>
      <c r="B19">
        <v>16.5</v>
      </c>
      <c r="C19" t="str">
        <f t="shared" si="0"/>
        <v>Brr</v>
      </c>
    </row>
    <row r="20" spans="1:3" x14ac:dyDescent="0.25">
      <c r="A20" t="s">
        <v>21</v>
      </c>
      <c r="B20">
        <v>19</v>
      </c>
      <c r="C20" t="str">
        <f t="shared" si="0"/>
        <v>Brr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72475-F6F5-4A82-B89C-A26DA03344EF}">
  <dimension ref="A1:D9"/>
  <sheetViews>
    <sheetView workbookViewId="0"/>
  </sheetViews>
  <sheetFormatPr defaultRowHeight="15" x14ac:dyDescent="0.25"/>
  <cols>
    <col min="1" max="1" width="16.28515625" customWidth="1"/>
  </cols>
  <sheetData>
    <row r="1" spans="1:4" s="1" customFormat="1" x14ac:dyDescent="0.25">
      <c r="A1" s="1" t="s">
        <v>33</v>
      </c>
      <c r="B1" s="1" t="s">
        <v>22</v>
      </c>
      <c r="C1" s="1" t="s">
        <v>23</v>
      </c>
      <c r="D1" s="1" t="s">
        <v>24</v>
      </c>
    </row>
    <row r="2" spans="1:4" x14ac:dyDescent="0.25">
      <c r="A2" t="s">
        <v>25</v>
      </c>
      <c r="B2" s="2">
        <v>35000</v>
      </c>
      <c r="C2" s="3"/>
      <c r="D2" s="2">
        <f t="shared" ref="D2:D9" si="0">B2*(1-C2)</f>
        <v>35000</v>
      </c>
    </row>
    <row r="3" spans="1:4" x14ac:dyDescent="0.25">
      <c r="A3" t="s">
        <v>26</v>
      </c>
      <c r="B3" s="2">
        <v>22000</v>
      </c>
      <c r="C3" s="3"/>
      <c r="D3" s="2">
        <f t="shared" si="0"/>
        <v>22000</v>
      </c>
    </row>
    <row r="4" spans="1:4" x14ac:dyDescent="0.25">
      <c r="A4" t="s">
        <v>27</v>
      </c>
      <c r="B4" s="2">
        <v>12500</v>
      </c>
      <c r="C4" s="3"/>
      <c r="D4" s="2">
        <f t="shared" si="0"/>
        <v>12500</v>
      </c>
    </row>
    <row r="5" spans="1:4" x14ac:dyDescent="0.25">
      <c r="A5" t="s">
        <v>28</v>
      </c>
      <c r="B5" s="2">
        <v>21300</v>
      </c>
      <c r="C5" s="3"/>
      <c r="D5" s="2">
        <f t="shared" si="0"/>
        <v>21300</v>
      </c>
    </row>
    <row r="6" spans="1:4" x14ac:dyDescent="0.25">
      <c r="A6" t="s">
        <v>29</v>
      </c>
      <c r="B6" s="2">
        <v>8900</v>
      </c>
      <c r="C6" s="3"/>
      <c r="D6" s="2">
        <f t="shared" si="0"/>
        <v>8900</v>
      </c>
    </row>
    <row r="7" spans="1:4" x14ac:dyDescent="0.25">
      <c r="A7" t="s">
        <v>30</v>
      </c>
      <c r="B7" s="2">
        <v>28500</v>
      </c>
      <c r="C7" s="3"/>
      <c r="D7" s="2">
        <f t="shared" si="0"/>
        <v>28500</v>
      </c>
    </row>
    <row r="8" spans="1:4" x14ac:dyDescent="0.25">
      <c r="A8" t="s">
        <v>31</v>
      </c>
      <c r="B8" s="2">
        <v>33900</v>
      </c>
      <c r="C8" s="3"/>
      <c r="D8" s="2">
        <f t="shared" si="0"/>
        <v>33900</v>
      </c>
    </row>
    <row r="9" spans="1:4" x14ac:dyDescent="0.25">
      <c r="A9" t="s">
        <v>32</v>
      </c>
      <c r="B9" s="2">
        <v>6000</v>
      </c>
      <c r="C9" s="3"/>
      <c r="D9" s="2">
        <f t="shared" si="0"/>
        <v>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55B1B-00FE-4505-BC9E-42AB641E7B24}">
  <dimension ref="A1:D9"/>
  <sheetViews>
    <sheetView workbookViewId="0"/>
  </sheetViews>
  <sheetFormatPr defaultRowHeight="15" x14ac:dyDescent="0.25"/>
  <cols>
    <col min="1" max="1" width="16.28515625" customWidth="1"/>
  </cols>
  <sheetData>
    <row r="1" spans="1:4" s="1" customFormat="1" x14ac:dyDescent="0.25">
      <c r="A1" s="1" t="s">
        <v>33</v>
      </c>
      <c r="B1" s="1" t="s">
        <v>22</v>
      </c>
      <c r="C1" s="1" t="s">
        <v>23</v>
      </c>
      <c r="D1" s="1" t="s">
        <v>24</v>
      </c>
    </row>
    <row r="2" spans="1:4" x14ac:dyDescent="0.25">
      <c r="A2" t="s">
        <v>25</v>
      </c>
      <c r="B2" s="2">
        <v>35000</v>
      </c>
      <c r="C2" s="3">
        <f>IF(B2&gt;=22000,10%,0%)</f>
        <v>0.1</v>
      </c>
      <c r="D2" s="2">
        <f t="shared" ref="D2:D9" si="0">B2*(1-C2)</f>
        <v>31500</v>
      </c>
    </row>
    <row r="3" spans="1:4" x14ac:dyDescent="0.25">
      <c r="A3" t="s">
        <v>26</v>
      </c>
      <c r="B3" s="2">
        <v>22000</v>
      </c>
      <c r="C3" s="3">
        <f t="shared" ref="C3:C9" si="1">IF(B3&gt;=22000,10%,0%)</f>
        <v>0.1</v>
      </c>
      <c r="D3" s="2">
        <f t="shared" si="0"/>
        <v>19800</v>
      </c>
    </row>
    <row r="4" spans="1:4" x14ac:dyDescent="0.25">
      <c r="A4" t="s">
        <v>27</v>
      </c>
      <c r="B4" s="2">
        <v>12500</v>
      </c>
      <c r="C4" s="3">
        <f t="shared" si="1"/>
        <v>0</v>
      </c>
      <c r="D4" s="2">
        <f t="shared" si="0"/>
        <v>12500</v>
      </c>
    </row>
    <row r="5" spans="1:4" x14ac:dyDescent="0.25">
      <c r="A5" t="s">
        <v>28</v>
      </c>
      <c r="B5" s="2">
        <v>21300</v>
      </c>
      <c r="C5" s="3">
        <f t="shared" si="1"/>
        <v>0</v>
      </c>
      <c r="D5" s="2">
        <f t="shared" si="0"/>
        <v>21300</v>
      </c>
    </row>
    <row r="6" spans="1:4" x14ac:dyDescent="0.25">
      <c r="A6" t="s">
        <v>29</v>
      </c>
      <c r="B6" s="2">
        <v>8900</v>
      </c>
      <c r="C6" s="3">
        <f t="shared" si="1"/>
        <v>0</v>
      </c>
      <c r="D6" s="2">
        <f t="shared" si="0"/>
        <v>8900</v>
      </c>
    </row>
    <row r="7" spans="1:4" x14ac:dyDescent="0.25">
      <c r="A7" t="s">
        <v>30</v>
      </c>
      <c r="B7" s="2">
        <v>28500</v>
      </c>
      <c r="C7" s="3">
        <f t="shared" si="1"/>
        <v>0.1</v>
      </c>
      <c r="D7" s="2">
        <f t="shared" si="0"/>
        <v>25650</v>
      </c>
    </row>
    <row r="8" spans="1:4" x14ac:dyDescent="0.25">
      <c r="A8" t="s">
        <v>31</v>
      </c>
      <c r="B8" s="2">
        <v>33900</v>
      </c>
      <c r="C8" s="3">
        <f t="shared" si="1"/>
        <v>0.1</v>
      </c>
      <c r="D8" s="2">
        <f t="shared" si="0"/>
        <v>30510</v>
      </c>
    </row>
    <row r="9" spans="1:4" x14ac:dyDescent="0.25">
      <c r="A9" t="s">
        <v>32</v>
      </c>
      <c r="B9" s="2">
        <v>6000</v>
      </c>
      <c r="C9" s="3">
        <f t="shared" si="1"/>
        <v>0</v>
      </c>
      <c r="D9" s="2">
        <f t="shared" si="0"/>
        <v>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08A75-6645-413B-A4B1-046CD9AFF295}">
  <dimension ref="A1:C10"/>
  <sheetViews>
    <sheetView workbookViewId="0">
      <selection activeCell="C4" sqref="C4"/>
    </sheetView>
  </sheetViews>
  <sheetFormatPr defaultRowHeight="15" x14ac:dyDescent="0.25"/>
  <sheetData>
    <row r="1" spans="1:3" ht="15.75" x14ac:dyDescent="0.25">
      <c r="A1" s="4" t="s">
        <v>34</v>
      </c>
    </row>
    <row r="3" spans="1:3" s="1" customFormat="1" x14ac:dyDescent="0.25">
      <c r="A3" s="1" t="s">
        <v>35</v>
      </c>
      <c r="B3" s="1" t="s">
        <v>36</v>
      </c>
      <c r="C3" s="1" t="s">
        <v>37</v>
      </c>
    </row>
    <row r="4" spans="1:3" x14ac:dyDescent="0.25">
      <c r="A4" t="s">
        <v>38</v>
      </c>
      <c r="B4">
        <v>22</v>
      </c>
    </row>
    <row r="5" spans="1:3" x14ac:dyDescent="0.25">
      <c r="A5" t="s">
        <v>39</v>
      </c>
      <c r="B5">
        <v>11</v>
      </c>
    </row>
    <row r="6" spans="1:3" x14ac:dyDescent="0.25">
      <c r="A6" t="s">
        <v>40</v>
      </c>
      <c r="B6">
        <v>13</v>
      </c>
    </row>
    <row r="7" spans="1:3" x14ac:dyDescent="0.25">
      <c r="A7" t="s">
        <v>41</v>
      </c>
      <c r="B7">
        <v>9</v>
      </c>
    </row>
    <row r="8" spans="1:3" x14ac:dyDescent="0.25">
      <c r="A8" t="s">
        <v>42</v>
      </c>
      <c r="B8">
        <v>12</v>
      </c>
    </row>
    <row r="9" spans="1:3" x14ac:dyDescent="0.25">
      <c r="A9" t="s">
        <v>43</v>
      </c>
      <c r="B9">
        <v>10</v>
      </c>
    </row>
    <row r="10" spans="1:3" x14ac:dyDescent="0.25">
      <c r="A10" t="s">
        <v>44</v>
      </c>
      <c r="B10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2A63B-61B1-470D-AC51-7BBEAA771764}">
  <dimension ref="A1:C10"/>
  <sheetViews>
    <sheetView workbookViewId="0"/>
  </sheetViews>
  <sheetFormatPr defaultRowHeight="15" x14ac:dyDescent="0.25"/>
  <sheetData>
    <row r="1" spans="1:3" ht="15.75" x14ac:dyDescent="0.25">
      <c r="A1" s="4" t="s">
        <v>34</v>
      </c>
    </row>
    <row r="3" spans="1:3" s="1" customFormat="1" x14ac:dyDescent="0.25">
      <c r="A3" s="1" t="s">
        <v>35</v>
      </c>
      <c r="B3" s="1" t="s">
        <v>36</v>
      </c>
      <c r="C3" s="1" t="s">
        <v>37</v>
      </c>
    </row>
    <row r="4" spans="1:3" x14ac:dyDescent="0.25">
      <c r="A4" t="s">
        <v>38</v>
      </c>
      <c r="B4">
        <v>22</v>
      </c>
      <c r="C4" t="str">
        <f>IF(B4&gt;=12,"Ja","Nej")</f>
        <v>Ja</v>
      </c>
    </row>
    <row r="5" spans="1:3" x14ac:dyDescent="0.25">
      <c r="A5" t="s">
        <v>39</v>
      </c>
      <c r="B5">
        <v>11</v>
      </c>
      <c r="C5" t="str">
        <f t="shared" ref="C5:C10" si="0">IF(B5&gt;=12,"Ja","Nej")</f>
        <v>Nej</v>
      </c>
    </row>
    <row r="6" spans="1:3" x14ac:dyDescent="0.25">
      <c r="A6" t="s">
        <v>40</v>
      </c>
      <c r="B6">
        <v>13</v>
      </c>
      <c r="C6" t="str">
        <f t="shared" si="0"/>
        <v>Ja</v>
      </c>
    </row>
    <row r="7" spans="1:3" x14ac:dyDescent="0.25">
      <c r="A7" t="s">
        <v>41</v>
      </c>
      <c r="B7">
        <v>9</v>
      </c>
      <c r="C7" t="str">
        <f t="shared" si="0"/>
        <v>Nej</v>
      </c>
    </row>
    <row r="8" spans="1:3" x14ac:dyDescent="0.25">
      <c r="A8" t="s">
        <v>42</v>
      </c>
      <c r="B8">
        <v>12</v>
      </c>
      <c r="C8" t="str">
        <f t="shared" si="0"/>
        <v>Ja</v>
      </c>
    </row>
    <row r="9" spans="1:3" x14ac:dyDescent="0.25">
      <c r="A9" t="s">
        <v>43</v>
      </c>
      <c r="B9">
        <v>10</v>
      </c>
      <c r="C9" t="str">
        <f t="shared" si="0"/>
        <v>Nej</v>
      </c>
    </row>
    <row r="10" spans="1:3" x14ac:dyDescent="0.25">
      <c r="A10" t="s">
        <v>44</v>
      </c>
      <c r="B10">
        <v>9</v>
      </c>
      <c r="C10" t="str">
        <f t="shared" si="0"/>
        <v>Nej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DA553-EF65-4B1D-A45E-9ED86A44C130}">
  <dimension ref="A1:D16"/>
  <sheetViews>
    <sheetView workbookViewId="0"/>
  </sheetViews>
  <sheetFormatPr defaultRowHeight="15" x14ac:dyDescent="0.25"/>
  <cols>
    <col min="1" max="1" width="16.85546875" customWidth="1"/>
    <col min="2" max="2" width="20.85546875" bestFit="1" customWidth="1"/>
    <col min="3" max="3" width="15.5703125" bestFit="1" customWidth="1"/>
    <col min="4" max="4" width="12.42578125" customWidth="1"/>
  </cols>
  <sheetData>
    <row r="1" spans="1:4" s="1" customFormat="1" x14ac:dyDescent="0.25">
      <c r="A1" s="1" t="s">
        <v>45</v>
      </c>
      <c r="B1" s="1" t="s">
        <v>62</v>
      </c>
      <c r="C1" s="1" t="s">
        <v>61</v>
      </c>
      <c r="D1" s="1" t="s">
        <v>63</v>
      </c>
    </row>
    <row r="2" spans="1:4" x14ac:dyDescent="0.25">
      <c r="A2" t="s">
        <v>46</v>
      </c>
      <c r="B2" s="5">
        <v>150000</v>
      </c>
      <c r="C2" s="5">
        <v>140000</v>
      </c>
      <c r="D2" s="3">
        <f>(C2-B2)/B2</f>
        <v>-6.6666666666666666E-2</v>
      </c>
    </row>
    <row r="3" spans="1:4" x14ac:dyDescent="0.25">
      <c r="A3" t="s">
        <v>47</v>
      </c>
      <c r="B3" s="5">
        <v>85000</v>
      </c>
      <c r="C3" s="5">
        <v>95000</v>
      </c>
      <c r="D3" s="3">
        <f t="shared" ref="D3:D16" si="0">(C3-B3)/B3</f>
        <v>0.11764705882352941</v>
      </c>
    </row>
    <row r="4" spans="1:4" x14ac:dyDescent="0.25">
      <c r="A4" t="s">
        <v>60</v>
      </c>
      <c r="B4" s="5"/>
      <c r="C4" s="5">
        <v>2500</v>
      </c>
      <c r="D4" s="3" t="e">
        <f>(C4-B4)/B4</f>
        <v>#DIV/0!</v>
      </c>
    </row>
    <row r="5" spans="1:4" x14ac:dyDescent="0.25">
      <c r="A5" t="s">
        <v>48</v>
      </c>
      <c r="B5" s="5">
        <v>250000</v>
      </c>
      <c r="C5" s="5">
        <v>290000</v>
      </c>
      <c r="D5" s="3">
        <f t="shared" si="0"/>
        <v>0.16</v>
      </c>
    </row>
    <row r="6" spans="1:4" x14ac:dyDescent="0.25">
      <c r="A6" t="s">
        <v>49</v>
      </c>
      <c r="B6" s="5">
        <v>450000</v>
      </c>
      <c r="C6" s="5">
        <v>425000</v>
      </c>
      <c r="D6" s="3">
        <f t="shared" si="0"/>
        <v>-5.5555555555555552E-2</v>
      </c>
    </row>
    <row r="7" spans="1:4" x14ac:dyDescent="0.25">
      <c r="A7" t="s">
        <v>50</v>
      </c>
      <c r="B7" s="5">
        <v>125000</v>
      </c>
      <c r="C7" s="5">
        <v>142000</v>
      </c>
      <c r="D7" s="3">
        <f t="shared" si="0"/>
        <v>0.13600000000000001</v>
      </c>
    </row>
    <row r="8" spans="1:4" x14ac:dyDescent="0.25">
      <c r="A8" t="s">
        <v>51</v>
      </c>
      <c r="B8" s="5">
        <v>65000</v>
      </c>
      <c r="C8" s="5">
        <v>75000</v>
      </c>
      <c r="D8" s="3">
        <f t="shared" si="0"/>
        <v>0.15384615384615385</v>
      </c>
    </row>
    <row r="9" spans="1:4" x14ac:dyDescent="0.25">
      <c r="A9" t="s">
        <v>52</v>
      </c>
      <c r="B9" s="5"/>
      <c r="C9" s="5">
        <v>27000</v>
      </c>
      <c r="D9" s="3" t="e">
        <f t="shared" si="0"/>
        <v>#DIV/0!</v>
      </c>
    </row>
    <row r="10" spans="1:4" x14ac:dyDescent="0.25">
      <c r="A10" t="s">
        <v>53</v>
      </c>
      <c r="B10" s="5"/>
      <c r="C10" s="5">
        <v>4000</v>
      </c>
      <c r="D10" s="3" t="e">
        <f t="shared" si="0"/>
        <v>#DIV/0!</v>
      </c>
    </row>
    <row r="11" spans="1:4" x14ac:dyDescent="0.25">
      <c r="A11" t="s">
        <v>54</v>
      </c>
      <c r="B11" s="5"/>
      <c r="C11" s="5">
        <v>12000</v>
      </c>
      <c r="D11" s="3" t="e">
        <f t="shared" si="0"/>
        <v>#DIV/0!</v>
      </c>
    </row>
    <row r="12" spans="1:4" x14ac:dyDescent="0.25">
      <c r="A12" t="s">
        <v>55</v>
      </c>
      <c r="B12" s="5">
        <v>12000</v>
      </c>
      <c r="C12" s="5">
        <v>14000</v>
      </c>
      <c r="D12" s="3">
        <f t="shared" si="0"/>
        <v>0.16666666666666666</v>
      </c>
    </row>
    <row r="13" spans="1:4" x14ac:dyDescent="0.25">
      <c r="A13" t="s">
        <v>56</v>
      </c>
      <c r="B13" s="5"/>
      <c r="C13" s="5">
        <v>2000</v>
      </c>
      <c r="D13" s="3" t="e">
        <f t="shared" si="0"/>
        <v>#DIV/0!</v>
      </c>
    </row>
    <row r="14" spans="1:4" x14ac:dyDescent="0.25">
      <c r="A14" t="s">
        <v>57</v>
      </c>
      <c r="B14" s="5">
        <v>3200</v>
      </c>
      <c r="C14" s="5">
        <v>4200</v>
      </c>
      <c r="D14" s="3">
        <f t="shared" si="0"/>
        <v>0.3125</v>
      </c>
    </row>
    <row r="15" spans="1:4" x14ac:dyDescent="0.25">
      <c r="A15" t="s">
        <v>58</v>
      </c>
      <c r="B15" s="5"/>
      <c r="C15" s="5">
        <v>1500</v>
      </c>
      <c r="D15" s="3" t="e">
        <f t="shared" si="0"/>
        <v>#DIV/0!</v>
      </c>
    </row>
    <row r="16" spans="1:4" x14ac:dyDescent="0.25">
      <c r="A16" t="s">
        <v>59</v>
      </c>
      <c r="B16" s="5">
        <v>14500</v>
      </c>
      <c r="C16" s="5">
        <v>17500</v>
      </c>
      <c r="D16" s="3">
        <f t="shared" si="0"/>
        <v>0.20689655172413793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3FC4D-6C07-4BAB-B409-17DB5D821604}">
  <dimension ref="A1:D16"/>
  <sheetViews>
    <sheetView workbookViewId="0"/>
  </sheetViews>
  <sheetFormatPr defaultRowHeight="15" x14ac:dyDescent="0.25"/>
  <cols>
    <col min="1" max="1" width="16.85546875" customWidth="1"/>
    <col min="2" max="2" width="20.85546875" bestFit="1" customWidth="1"/>
    <col min="3" max="3" width="15.5703125" bestFit="1" customWidth="1"/>
    <col min="4" max="4" width="12.42578125" customWidth="1"/>
  </cols>
  <sheetData>
    <row r="1" spans="1:4" s="1" customFormat="1" x14ac:dyDescent="0.25">
      <c r="A1" s="1" t="s">
        <v>45</v>
      </c>
      <c r="B1" s="1" t="s">
        <v>62</v>
      </c>
      <c r="C1" s="1" t="s">
        <v>61</v>
      </c>
      <c r="D1" s="1" t="s">
        <v>63</v>
      </c>
    </row>
    <row r="2" spans="1:4" x14ac:dyDescent="0.25">
      <c r="A2" t="s">
        <v>46</v>
      </c>
      <c r="B2" s="5">
        <v>150000</v>
      </c>
      <c r="C2" s="5">
        <v>140000</v>
      </c>
      <c r="D2" s="3">
        <f>IF(B2=0,"",(C2-B2)/B2)</f>
        <v>-6.6666666666666666E-2</v>
      </c>
    </row>
    <row r="3" spans="1:4" x14ac:dyDescent="0.25">
      <c r="A3" t="s">
        <v>47</v>
      </c>
      <c r="B3" s="5">
        <v>85000</v>
      </c>
      <c r="C3" s="5">
        <v>95000</v>
      </c>
      <c r="D3" s="3">
        <f t="shared" ref="D3:D16" si="0">IF(B3=0,"",(C3-B3)/B3)</f>
        <v>0.11764705882352941</v>
      </c>
    </row>
    <row r="4" spans="1:4" x14ac:dyDescent="0.25">
      <c r="A4" t="s">
        <v>60</v>
      </c>
      <c r="B4" s="5"/>
      <c r="C4" s="5">
        <v>2500</v>
      </c>
      <c r="D4" s="3" t="str">
        <f t="shared" si="0"/>
        <v/>
      </c>
    </row>
    <row r="5" spans="1:4" x14ac:dyDescent="0.25">
      <c r="A5" t="s">
        <v>48</v>
      </c>
      <c r="B5" s="5">
        <v>250000</v>
      </c>
      <c r="C5" s="5">
        <v>290000</v>
      </c>
      <c r="D5" s="3">
        <f t="shared" si="0"/>
        <v>0.16</v>
      </c>
    </row>
    <row r="6" spans="1:4" x14ac:dyDescent="0.25">
      <c r="A6" t="s">
        <v>49</v>
      </c>
      <c r="B6" s="5">
        <v>450000</v>
      </c>
      <c r="C6" s="5">
        <v>425000</v>
      </c>
      <c r="D6" s="3">
        <f t="shared" si="0"/>
        <v>-5.5555555555555552E-2</v>
      </c>
    </row>
    <row r="7" spans="1:4" x14ac:dyDescent="0.25">
      <c r="A7" t="s">
        <v>50</v>
      </c>
      <c r="B7" s="5">
        <v>125000</v>
      </c>
      <c r="C7" s="5">
        <v>142000</v>
      </c>
      <c r="D7" s="3">
        <f t="shared" si="0"/>
        <v>0.13600000000000001</v>
      </c>
    </row>
    <row r="8" spans="1:4" x14ac:dyDescent="0.25">
      <c r="A8" t="s">
        <v>51</v>
      </c>
      <c r="B8" s="5">
        <v>65000</v>
      </c>
      <c r="C8" s="5">
        <v>75000</v>
      </c>
      <c r="D8" s="3">
        <f t="shared" si="0"/>
        <v>0.15384615384615385</v>
      </c>
    </row>
    <row r="9" spans="1:4" x14ac:dyDescent="0.25">
      <c r="A9" t="s">
        <v>52</v>
      </c>
      <c r="B9" s="5"/>
      <c r="C9" s="5">
        <v>27000</v>
      </c>
      <c r="D9" s="3" t="str">
        <f t="shared" si="0"/>
        <v/>
      </c>
    </row>
    <row r="10" spans="1:4" x14ac:dyDescent="0.25">
      <c r="A10" t="s">
        <v>53</v>
      </c>
      <c r="B10" s="5"/>
      <c r="C10" s="5">
        <v>4000</v>
      </c>
      <c r="D10" s="3" t="str">
        <f t="shared" si="0"/>
        <v/>
      </c>
    </row>
    <row r="11" spans="1:4" x14ac:dyDescent="0.25">
      <c r="A11" t="s">
        <v>54</v>
      </c>
      <c r="B11" s="5"/>
      <c r="C11" s="5">
        <v>12000</v>
      </c>
      <c r="D11" s="3" t="str">
        <f t="shared" si="0"/>
        <v/>
      </c>
    </row>
    <row r="12" spans="1:4" x14ac:dyDescent="0.25">
      <c r="A12" t="s">
        <v>55</v>
      </c>
      <c r="B12" s="5">
        <v>12000</v>
      </c>
      <c r="C12" s="5">
        <v>14000</v>
      </c>
      <c r="D12" s="3">
        <f t="shared" si="0"/>
        <v>0.16666666666666666</v>
      </c>
    </row>
    <row r="13" spans="1:4" x14ac:dyDescent="0.25">
      <c r="A13" t="s">
        <v>56</v>
      </c>
      <c r="B13" s="5"/>
      <c r="C13" s="5">
        <v>2000</v>
      </c>
      <c r="D13" s="3" t="str">
        <f t="shared" si="0"/>
        <v/>
      </c>
    </row>
    <row r="14" spans="1:4" x14ac:dyDescent="0.25">
      <c r="A14" t="s">
        <v>57</v>
      </c>
      <c r="B14" s="5">
        <v>3200</v>
      </c>
      <c r="C14" s="5">
        <v>4200</v>
      </c>
      <c r="D14" s="3">
        <f t="shared" si="0"/>
        <v>0.3125</v>
      </c>
    </row>
    <row r="15" spans="1:4" x14ac:dyDescent="0.25">
      <c r="A15" t="s">
        <v>58</v>
      </c>
      <c r="B15" s="5"/>
      <c r="C15" s="5">
        <v>1500</v>
      </c>
      <c r="D15" s="3" t="str">
        <f t="shared" si="0"/>
        <v/>
      </c>
    </row>
    <row r="16" spans="1:4" x14ac:dyDescent="0.25">
      <c r="A16" t="s">
        <v>59</v>
      </c>
      <c r="B16" s="5">
        <v>14500</v>
      </c>
      <c r="C16" s="5">
        <v>17500</v>
      </c>
      <c r="D16" s="3">
        <f t="shared" si="0"/>
        <v>0.20689655172413793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F4263-4FD9-4ED6-A046-06E7D4861694}">
  <dimension ref="A1:G17"/>
  <sheetViews>
    <sheetView workbookViewId="0"/>
  </sheetViews>
  <sheetFormatPr defaultRowHeight="15" x14ac:dyDescent="0.25"/>
  <cols>
    <col min="1" max="1" width="11.28515625" bestFit="1" customWidth="1"/>
  </cols>
  <sheetData>
    <row r="1" spans="1:7" ht="18.75" x14ac:dyDescent="0.3">
      <c r="A1" s="9" t="s">
        <v>64</v>
      </c>
    </row>
    <row r="2" spans="1:7" x14ac:dyDescent="0.25">
      <c r="B2" s="6"/>
    </row>
    <row r="3" spans="1:7" x14ac:dyDescent="0.25">
      <c r="A3" t="s">
        <v>65</v>
      </c>
      <c r="B3" s="7">
        <v>0.1</v>
      </c>
      <c r="C3" t="s">
        <v>66</v>
      </c>
    </row>
    <row r="4" spans="1:7" x14ac:dyDescent="0.25">
      <c r="A4" t="s">
        <v>67</v>
      </c>
      <c r="B4" s="6">
        <v>18000</v>
      </c>
    </row>
    <row r="6" spans="1:7" s="1" customFormat="1" x14ac:dyDescent="0.25">
      <c r="A6" s="1" t="s">
        <v>68</v>
      </c>
      <c r="B6" s="8" t="s">
        <v>69</v>
      </c>
      <c r="C6" s="8" t="s">
        <v>70</v>
      </c>
      <c r="D6" s="8" t="s">
        <v>71</v>
      </c>
      <c r="E6" s="8" t="s">
        <v>72</v>
      </c>
      <c r="F6" s="8" t="s">
        <v>65</v>
      </c>
      <c r="G6" s="8" t="s">
        <v>73</v>
      </c>
    </row>
    <row r="7" spans="1:7" x14ac:dyDescent="0.25">
      <c r="A7" t="s">
        <v>74</v>
      </c>
      <c r="B7" s="6">
        <v>16500</v>
      </c>
      <c r="C7" s="6">
        <v>17000</v>
      </c>
      <c r="D7" s="6">
        <f t="shared" ref="D7:D16" si="0">SUM(B7:C7)</f>
        <v>33500</v>
      </c>
      <c r="E7" s="6">
        <v>22000</v>
      </c>
      <c r="F7" s="6"/>
      <c r="G7" s="6">
        <f t="shared" ref="G7:G16" si="1">E7+F7</f>
        <v>22000</v>
      </c>
    </row>
    <row r="8" spans="1:7" x14ac:dyDescent="0.25">
      <c r="A8" t="s">
        <v>75</v>
      </c>
      <c r="B8" s="6">
        <v>19600</v>
      </c>
      <c r="C8" s="6">
        <v>3000</v>
      </c>
      <c r="D8" s="6">
        <f t="shared" si="0"/>
        <v>22600</v>
      </c>
      <c r="E8" s="6">
        <v>22000</v>
      </c>
      <c r="F8" s="6"/>
      <c r="G8" s="6">
        <f t="shared" si="1"/>
        <v>22000</v>
      </c>
    </row>
    <row r="9" spans="1:7" x14ac:dyDescent="0.25">
      <c r="A9" t="s">
        <v>76</v>
      </c>
      <c r="B9" s="6">
        <v>13600</v>
      </c>
      <c r="C9" s="6">
        <v>13000</v>
      </c>
      <c r="D9" s="6">
        <f t="shared" si="0"/>
        <v>26600</v>
      </c>
      <c r="E9" s="6">
        <v>22000</v>
      </c>
      <c r="F9" s="6"/>
      <c r="G9" s="6">
        <f t="shared" si="1"/>
        <v>22000</v>
      </c>
    </row>
    <row r="10" spans="1:7" x14ac:dyDescent="0.25">
      <c r="A10" t="s">
        <v>77</v>
      </c>
      <c r="B10" s="6">
        <v>16500</v>
      </c>
      <c r="C10" s="6">
        <v>8000</v>
      </c>
      <c r="D10" s="6">
        <f t="shared" si="0"/>
        <v>24500</v>
      </c>
      <c r="E10" s="6">
        <v>22000</v>
      </c>
      <c r="F10" s="6"/>
      <c r="G10" s="6">
        <f t="shared" si="1"/>
        <v>22000</v>
      </c>
    </row>
    <row r="11" spans="1:7" x14ac:dyDescent="0.25">
      <c r="A11" t="s">
        <v>38</v>
      </c>
      <c r="B11" s="6">
        <v>14222</v>
      </c>
      <c r="C11" s="6">
        <v>3651</v>
      </c>
      <c r="D11" s="6">
        <f t="shared" si="0"/>
        <v>17873</v>
      </c>
      <c r="E11" s="6">
        <v>22000</v>
      </c>
      <c r="F11" s="6"/>
      <c r="G11" s="6">
        <f t="shared" si="1"/>
        <v>22000</v>
      </c>
    </row>
    <row r="12" spans="1:7" x14ac:dyDescent="0.25">
      <c r="A12" t="s">
        <v>78</v>
      </c>
      <c r="B12" s="6">
        <v>12150</v>
      </c>
      <c r="C12" s="6">
        <v>3600</v>
      </c>
      <c r="D12" s="6">
        <f t="shared" si="0"/>
        <v>15750</v>
      </c>
      <c r="E12" s="6">
        <v>22000</v>
      </c>
      <c r="F12" s="6"/>
      <c r="G12" s="6">
        <f t="shared" si="1"/>
        <v>22000</v>
      </c>
    </row>
    <row r="13" spans="1:7" x14ac:dyDescent="0.25">
      <c r="A13" t="s">
        <v>79</v>
      </c>
      <c r="B13" s="6">
        <v>1560</v>
      </c>
      <c r="C13" s="6">
        <v>1300</v>
      </c>
      <c r="D13" s="6">
        <f t="shared" si="0"/>
        <v>2860</v>
      </c>
      <c r="E13" s="6">
        <v>22000</v>
      </c>
      <c r="F13" s="6"/>
      <c r="G13" s="6">
        <f t="shared" si="1"/>
        <v>22000</v>
      </c>
    </row>
    <row r="14" spans="1:7" x14ac:dyDescent="0.25">
      <c r="A14" t="s">
        <v>80</v>
      </c>
      <c r="B14" s="6">
        <v>12660</v>
      </c>
      <c r="C14" s="6">
        <v>8700</v>
      </c>
      <c r="D14" s="6">
        <f t="shared" si="0"/>
        <v>21360</v>
      </c>
      <c r="E14" s="6">
        <v>22000</v>
      </c>
      <c r="F14" s="6"/>
      <c r="G14" s="6">
        <f t="shared" si="1"/>
        <v>22000</v>
      </c>
    </row>
    <row r="15" spans="1:7" x14ac:dyDescent="0.25">
      <c r="A15" t="s">
        <v>81</v>
      </c>
      <c r="B15" s="6">
        <v>16500</v>
      </c>
      <c r="C15" s="6">
        <v>3600</v>
      </c>
      <c r="D15" s="6">
        <f t="shared" si="0"/>
        <v>20100</v>
      </c>
      <c r="E15" s="6">
        <v>22000</v>
      </c>
      <c r="F15" s="6"/>
      <c r="G15" s="6">
        <f t="shared" si="1"/>
        <v>22000</v>
      </c>
    </row>
    <row r="16" spans="1:7" x14ac:dyDescent="0.25">
      <c r="A16" t="s">
        <v>82</v>
      </c>
      <c r="B16" s="6">
        <v>14600</v>
      </c>
      <c r="C16" s="6">
        <v>12000</v>
      </c>
      <c r="D16" s="6">
        <f t="shared" si="0"/>
        <v>26600</v>
      </c>
      <c r="E16" s="6">
        <v>22000</v>
      </c>
      <c r="F16" s="6"/>
      <c r="G16" s="6">
        <f t="shared" si="1"/>
        <v>22000</v>
      </c>
    </row>
    <row r="17" spans="1:7" s="1" customFormat="1" x14ac:dyDescent="0.25">
      <c r="A17" s="1" t="s">
        <v>83</v>
      </c>
      <c r="B17" s="8">
        <f t="shared" ref="B17:G17" si="2">SUM(B7:B16)</f>
        <v>137892</v>
      </c>
      <c r="C17" s="8">
        <f t="shared" si="2"/>
        <v>73851</v>
      </c>
      <c r="D17" s="8">
        <f t="shared" si="2"/>
        <v>211743</v>
      </c>
      <c r="E17" s="8">
        <f t="shared" si="2"/>
        <v>220000</v>
      </c>
      <c r="F17" s="8">
        <f t="shared" si="2"/>
        <v>0</v>
      </c>
      <c r="G17" s="8">
        <f t="shared" si="2"/>
        <v>220000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Bad</vt:lpstr>
      <vt:lpstr>Lösning Bad</vt:lpstr>
      <vt:lpstr>Rabatt</vt:lpstr>
      <vt:lpstr>Lösning Rabatt</vt:lpstr>
      <vt:lpstr>Tenta</vt:lpstr>
      <vt:lpstr>Lösning Tenta</vt:lpstr>
      <vt:lpstr>Försäljning</vt:lpstr>
      <vt:lpstr>Lösning försäljning</vt:lpstr>
      <vt:lpstr>Bonus</vt:lpstr>
      <vt:lpstr>Lösning Bonus</vt:lpstr>
      <vt:lpstr>Löner</vt:lpstr>
      <vt:lpstr>Lösning Löner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2024-03-18T08:44:51Z</dcterms:created>
  <dcterms:modified xsi:type="dcterms:W3CDTF">2024-03-18T10:00:12Z</dcterms:modified>
</cp:coreProperties>
</file>