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551" documentId="8_{0F42FAB8-7B30-4760-89F0-DE866109CC3E}" xr6:coauthVersionLast="47" xr6:coauthVersionMax="47" xr10:uidLastSave="{A4B2D0DF-80A4-4BBA-B1F9-BD57B2D8B09E}"/>
  <bookViews>
    <workbookView xWindow="1755" yWindow="1755" windowWidth="19560" windowHeight="10305" xr2:uid="{4BD1A4EA-6808-4A7F-967D-C73E81F097DE}"/>
  </bookViews>
  <sheets>
    <sheet name="Övning 1" sheetId="1" r:id="rId1"/>
    <sheet name="Budget" sheetId="11" r:id="rId2"/>
    <sheet name="Budget 2" sheetId="8" r:id="rId3"/>
    <sheet name="Lager" sheetId="4" r:id="rId4"/>
    <sheet name="Valstatistik" sheetId="6" r:id="rId5"/>
    <sheet name="Budget 3" sheetId="3" r:id="rId6"/>
    <sheet name="Personal" sheetId="10" r:id="rId7"/>
    <sheet name="Budget 4" sheetId="12" r:id="rId8"/>
    <sheet name="Fordonshyra" sheetId="13" r:id="rId9"/>
    <sheet name="Lösning Fordonshyra" sheetId="17" r:id="rId10"/>
    <sheet name="Lager 2" sheetId="18" r:id="rId11"/>
    <sheet name="Personröster" sheetId="19" r:id="rId12"/>
    <sheet name="Gator" sheetId="21" r:id="rId13"/>
    <sheet name="Aktier" sheetId="20" r:id="rId14"/>
  </sheets>
  <definedNames>
    <definedName name="_xlnm.Print_Titles" localSheetId="8">Fordonshyra!$1:$3</definedName>
    <definedName name="_xlnm.Print_Titles" localSheetId="9">'Lösning Fordonshyra'!$1:$3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3" i="17" l="1"/>
  <c r="F58" i="17"/>
  <c r="F83" i="13"/>
  <c r="F58" i="13"/>
  <c r="R44" i="12"/>
  <c r="Q44" i="12"/>
  <c r="P44" i="12"/>
  <c r="N44" i="12"/>
  <c r="M44" i="12"/>
  <c r="L44" i="12"/>
  <c r="I44" i="12"/>
  <c r="H44" i="12"/>
  <c r="G44" i="12"/>
  <c r="F44" i="12"/>
  <c r="E44" i="12"/>
  <c r="D44" i="12"/>
  <c r="C44" i="12"/>
  <c r="R43" i="12"/>
  <c r="Q43" i="12"/>
  <c r="Q38" i="12" s="1"/>
  <c r="P43" i="12"/>
  <c r="N43" i="12"/>
  <c r="M43" i="12"/>
  <c r="L43" i="12"/>
  <c r="I43" i="12"/>
  <c r="I38" i="12" s="1"/>
  <c r="H43" i="12"/>
  <c r="G43" i="12"/>
  <c r="E43" i="12"/>
  <c r="D43" i="12"/>
  <c r="C43" i="12"/>
  <c r="R42" i="12"/>
  <c r="Q42" i="12"/>
  <c r="P42" i="12"/>
  <c r="N42" i="12"/>
  <c r="M42" i="12"/>
  <c r="L42" i="12"/>
  <c r="L38" i="12" s="1"/>
  <c r="O38" i="12" s="1"/>
  <c r="I42" i="12"/>
  <c r="H42" i="12"/>
  <c r="G42" i="12"/>
  <c r="E42" i="12"/>
  <c r="D42" i="12"/>
  <c r="D38" i="12" s="1"/>
  <c r="F38" i="12" s="1"/>
  <c r="C42" i="12"/>
  <c r="R41" i="12"/>
  <c r="Q41" i="12"/>
  <c r="P41" i="12"/>
  <c r="N41" i="12"/>
  <c r="M41" i="12"/>
  <c r="L41" i="12"/>
  <c r="I41" i="12"/>
  <c r="H41" i="12"/>
  <c r="G41" i="12"/>
  <c r="G38" i="12" s="1"/>
  <c r="E41" i="12"/>
  <c r="D41" i="12"/>
  <c r="C41" i="12"/>
  <c r="R40" i="12"/>
  <c r="R38" i="12" s="1"/>
  <c r="Q40" i="12"/>
  <c r="P40" i="12"/>
  <c r="N40" i="12"/>
  <c r="M40" i="12"/>
  <c r="L40" i="12"/>
  <c r="J40" i="12"/>
  <c r="I40" i="12"/>
  <c r="H40" i="12"/>
  <c r="G40" i="12"/>
  <c r="E40" i="12"/>
  <c r="D40" i="12"/>
  <c r="C40" i="12"/>
  <c r="R39" i="12"/>
  <c r="Q39" i="12"/>
  <c r="P39" i="12"/>
  <c r="N39" i="12"/>
  <c r="M39" i="12"/>
  <c r="M38" i="12" s="1"/>
  <c r="L39" i="12"/>
  <c r="I39" i="12"/>
  <c r="H39" i="12"/>
  <c r="G39" i="12"/>
  <c r="E39" i="12"/>
  <c r="E38" i="12" s="1"/>
  <c r="D39" i="12"/>
  <c r="C39" i="12"/>
  <c r="P38" i="12"/>
  <c r="N38" i="12"/>
  <c r="H38" i="12"/>
  <c r="C38" i="12"/>
  <c r="S36" i="12"/>
  <c r="S44" i="12" s="1"/>
  <c r="O36" i="12"/>
  <c r="O44" i="12" s="1"/>
  <c r="J36" i="12"/>
  <c r="J44" i="12" s="1"/>
  <c r="F36" i="12"/>
  <c r="K36" i="12" s="1"/>
  <c r="K44" i="12" s="1"/>
  <c r="S35" i="12"/>
  <c r="T35" i="12" s="1"/>
  <c r="O35" i="12"/>
  <c r="J35" i="12"/>
  <c r="K35" i="12" s="1"/>
  <c r="F35" i="12"/>
  <c r="S34" i="12"/>
  <c r="T34" i="12" s="1"/>
  <c r="U34" i="12" s="1"/>
  <c r="O34" i="12"/>
  <c r="K34" i="12"/>
  <c r="J34" i="12"/>
  <c r="F34" i="12"/>
  <c r="S33" i="12"/>
  <c r="O33" i="12"/>
  <c r="T33" i="12" s="1"/>
  <c r="J33" i="12"/>
  <c r="K33" i="12" s="1"/>
  <c r="F33" i="12"/>
  <c r="S32" i="12"/>
  <c r="T32" i="12" s="1"/>
  <c r="U32" i="12" s="1"/>
  <c r="O32" i="12"/>
  <c r="J32" i="12"/>
  <c r="F32" i="12"/>
  <c r="K32" i="12" s="1"/>
  <c r="S31" i="12"/>
  <c r="O31" i="12"/>
  <c r="T31" i="12" s="1"/>
  <c r="U31" i="12" s="1"/>
  <c r="J31" i="12"/>
  <c r="K31" i="12" s="1"/>
  <c r="F31" i="12"/>
  <c r="R30" i="12"/>
  <c r="Q30" i="12"/>
  <c r="S30" i="12" s="1"/>
  <c r="P30" i="12"/>
  <c r="N30" i="12"/>
  <c r="M30" i="12"/>
  <c r="L30" i="12"/>
  <c r="O30" i="12" s="1"/>
  <c r="I30" i="12"/>
  <c r="H30" i="12"/>
  <c r="G30" i="12"/>
  <c r="J30" i="12" s="1"/>
  <c r="K30" i="12" s="1"/>
  <c r="E30" i="12"/>
  <c r="D30" i="12"/>
  <c r="C30" i="12"/>
  <c r="F30" i="12" s="1"/>
  <c r="T28" i="12"/>
  <c r="U28" i="12" s="1"/>
  <c r="S28" i="12"/>
  <c r="O28" i="12"/>
  <c r="J28" i="12"/>
  <c r="K28" i="12" s="1"/>
  <c r="F28" i="12"/>
  <c r="S27" i="12"/>
  <c r="T27" i="12" s="1"/>
  <c r="O27" i="12"/>
  <c r="J27" i="12"/>
  <c r="F27" i="12"/>
  <c r="K27" i="12" s="1"/>
  <c r="S26" i="12"/>
  <c r="O26" i="12"/>
  <c r="T26" i="12" s="1"/>
  <c r="U26" i="12" s="1"/>
  <c r="J26" i="12"/>
  <c r="K26" i="12" s="1"/>
  <c r="F26" i="12"/>
  <c r="S25" i="12"/>
  <c r="T25" i="12" s="1"/>
  <c r="U25" i="12" s="1"/>
  <c r="O25" i="12"/>
  <c r="K25" i="12"/>
  <c r="J25" i="12"/>
  <c r="F25" i="12"/>
  <c r="T24" i="12"/>
  <c r="U24" i="12" s="1"/>
  <c r="S24" i="12"/>
  <c r="O24" i="12"/>
  <c r="J24" i="12"/>
  <c r="K24" i="12" s="1"/>
  <c r="F24" i="12"/>
  <c r="S23" i="12"/>
  <c r="T23" i="12" s="1"/>
  <c r="R23" i="12"/>
  <c r="Q23" i="12"/>
  <c r="P23" i="12"/>
  <c r="O23" i="12"/>
  <c r="N23" i="12"/>
  <c r="M23" i="12"/>
  <c r="L23" i="12"/>
  <c r="I23" i="12"/>
  <c r="H23" i="12"/>
  <c r="G23" i="12"/>
  <c r="J23" i="12" s="1"/>
  <c r="E23" i="12"/>
  <c r="D23" i="12"/>
  <c r="C23" i="12"/>
  <c r="F23" i="12" s="1"/>
  <c r="S21" i="12"/>
  <c r="O21" i="12"/>
  <c r="T21" i="12" s="1"/>
  <c r="U21" i="12" s="1"/>
  <c r="J21" i="12"/>
  <c r="K21" i="12" s="1"/>
  <c r="F21" i="12"/>
  <c r="U20" i="12"/>
  <c r="T20" i="12"/>
  <c r="S20" i="12"/>
  <c r="O20" i="12"/>
  <c r="K20" i="12"/>
  <c r="J20" i="12"/>
  <c r="F20" i="12"/>
  <c r="T19" i="12"/>
  <c r="U19" i="12" s="1"/>
  <c r="S19" i="12"/>
  <c r="O19" i="12"/>
  <c r="J19" i="12"/>
  <c r="K19" i="12" s="1"/>
  <c r="F19" i="12"/>
  <c r="S18" i="12"/>
  <c r="T18" i="12" s="1"/>
  <c r="O18" i="12"/>
  <c r="J18" i="12"/>
  <c r="F18" i="12"/>
  <c r="K18" i="12" s="1"/>
  <c r="S17" i="12"/>
  <c r="O17" i="12"/>
  <c r="T17" i="12" s="1"/>
  <c r="U17" i="12" s="1"/>
  <c r="K17" i="12"/>
  <c r="J17" i="12"/>
  <c r="F17" i="12"/>
  <c r="R16" i="12"/>
  <c r="Q16" i="12"/>
  <c r="P16" i="12"/>
  <c r="S16" i="12" s="1"/>
  <c r="T16" i="12" s="1"/>
  <c r="N16" i="12"/>
  <c r="M16" i="12"/>
  <c r="L16" i="12"/>
  <c r="O16" i="12" s="1"/>
  <c r="I16" i="12"/>
  <c r="H16" i="12"/>
  <c r="G16" i="12"/>
  <c r="J16" i="12" s="1"/>
  <c r="K16" i="12" s="1"/>
  <c r="E16" i="12"/>
  <c r="D16" i="12"/>
  <c r="C16" i="12"/>
  <c r="F16" i="12" s="1"/>
  <c r="T14" i="12"/>
  <c r="U14" i="12" s="1"/>
  <c r="S14" i="12"/>
  <c r="O14" i="12"/>
  <c r="J14" i="12"/>
  <c r="K14" i="12" s="1"/>
  <c r="F14" i="12"/>
  <c r="S13" i="12"/>
  <c r="T13" i="12" s="1"/>
  <c r="O13" i="12"/>
  <c r="J13" i="12"/>
  <c r="F13" i="12"/>
  <c r="K13" i="12" s="1"/>
  <c r="S12" i="12"/>
  <c r="O12" i="12"/>
  <c r="O41" i="12" s="1"/>
  <c r="J12" i="12"/>
  <c r="K12" i="12" s="1"/>
  <c r="F12" i="12"/>
  <c r="S11" i="12"/>
  <c r="T11" i="12" s="1"/>
  <c r="U11" i="12" s="1"/>
  <c r="O11" i="12"/>
  <c r="K11" i="12"/>
  <c r="J11" i="12"/>
  <c r="F11" i="12"/>
  <c r="S10" i="12"/>
  <c r="T10" i="12" s="1"/>
  <c r="O10" i="12"/>
  <c r="J10" i="12"/>
  <c r="K10" i="12" s="1"/>
  <c r="F10" i="12"/>
  <c r="R9" i="12"/>
  <c r="Q9" i="12"/>
  <c r="S9" i="12" s="1"/>
  <c r="T9" i="12" s="1"/>
  <c r="P9" i="12"/>
  <c r="O9" i="12"/>
  <c r="N9" i="12"/>
  <c r="M9" i="12"/>
  <c r="L9" i="12"/>
  <c r="I9" i="12"/>
  <c r="H9" i="12"/>
  <c r="G9" i="12"/>
  <c r="J9" i="12" s="1"/>
  <c r="E9" i="12"/>
  <c r="D9" i="12"/>
  <c r="C9" i="12"/>
  <c r="F9" i="12" s="1"/>
  <c r="S7" i="12"/>
  <c r="S43" i="12" s="1"/>
  <c r="O7" i="12"/>
  <c r="O43" i="12" s="1"/>
  <c r="J7" i="12"/>
  <c r="K7" i="12" s="1"/>
  <c r="K43" i="12" s="1"/>
  <c r="F7" i="12"/>
  <c r="F43" i="12" s="1"/>
  <c r="S6" i="12"/>
  <c r="S42" i="12" s="1"/>
  <c r="O6" i="12"/>
  <c r="O42" i="12" s="1"/>
  <c r="K6" i="12"/>
  <c r="J6" i="12"/>
  <c r="J42" i="12" s="1"/>
  <c r="F6" i="12"/>
  <c r="F42" i="12" s="1"/>
  <c r="S5" i="12"/>
  <c r="S41" i="12" s="1"/>
  <c r="O5" i="12"/>
  <c r="J5" i="12"/>
  <c r="J41" i="12" s="1"/>
  <c r="F5" i="12"/>
  <c r="F41" i="12" s="1"/>
  <c r="S4" i="12"/>
  <c r="T4" i="12" s="1"/>
  <c r="O4" i="12"/>
  <c r="O40" i="12" s="1"/>
  <c r="J4" i="12"/>
  <c r="F4" i="12"/>
  <c r="F40" i="12" s="1"/>
  <c r="S3" i="12"/>
  <c r="S39" i="12" s="1"/>
  <c r="O3" i="12"/>
  <c r="T3" i="12" s="1"/>
  <c r="J3" i="12"/>
  <c r="J39" i="12" s="1"/>
  <c r="F3" i="12"/>
  <c r="F39" i="12" s="1"/>
  <c r="R2" i="12"/>
  <c r="Q2" i="12"/>
  <c r="P2" i="12"/>
  <c r="S2" i="12" s="1"/>
  <c r="T2" i="12" s="1"/>
  <c r="U2" i="12" s="1"/>
  <c r="N2" i="12"/>
  <c r="M2" i="12"/>
  <c r="L2" i="12"/>
  <c r="O2" i="12" s="1"/>
  <c r="I2" i="12"/>
  <c r="H2" i="12"/>
  <c r="G2" i="12"/>
  <c r="J2" i="12" s="1"/>
  <c r="K2" i="12" s="1"/>
  <c r="E2" i="12"/>
  <c r="D2" i="12"/>
  <c r="C2" i="12"/>
  <c r="F2" i="12" s="1"/>
  <c r="S44" i="11"/>
  <c r="R44" i="11"/>
  <c r="Q44" i="11"/>
  <c r="P44" i="11"/>
  <c r="N44" i="11"/>
  <c r="M44" i="11"/>
  <c r="L44" i="11"/>
  <c r="J44" i="11"/>
  <c r="I44" i="11"/>
  <c r="H44" i="11"/>
  <c r="G44" i="11"/>
  <c r="E44" i="11"/>
  <c r="D44" i="11"/>
  <c r="C44" i="11"/>
  <c r="R43" i="11"/>
  <c r="R38" i="11" s="1"/>
  <c r="Q43" i="11"/>
  <c r="P43" i="11"/>
  <c r="N43" i="11"/>
  <c r="M43" i="11"/>
  <c r="L43" i="11"/>
  <c r="J43" i="11"/>
  <c r="I43" i="11"/>
  <c r="H43" i="11"/>
  <c r="G43" i="11"/>
  <c r="E43" i="11"/>
  <c r="D43" i="11"/>
  <c r="C43" i="11"/>
  <c r="R42" i="11"/>
  <c r="Q42" i="11"/>
  <c r="P42" i="11"/>
  <c r="N42" i="11"/>
  <c r="M42" i="11"/>
  <c r="L42" i="11"/>
  <c r="I42" i="11"/>
  <c r="H42" i="11"/>
  <c r="G42" i="11"/>
  <c r="E42" i="11"/>
  <c r="D42" i="11"/>
  <c r="C42" i="11"/>
  <c r="R41" i="11"/>
  <c r="Q41" i="11"/>
  <c r="P41" i="11"/>
  <c r="N41" i="11"/>
  <c r="M41" i="11"/>
  <c r="L41" i="11"/>
  <c r="I41" i="11"/>
  <c r="H41" i="11"/>
  <c r="G41" i="11"/>
  <c r="E41" i="11"/>
  <c r="D41" i="11"/>
  <c r="C41" i="11"/>
  <c r="S40" i="11"/>
  <c r="R40" i="11"/>
  <c r="Q40" i="11"/>
  <c r="P40" i="11"/>
  <c r="N40" i="11"/>
  <c r="M40" i="11"/>
  <c r="M38" i="11" s="1"/>
  <c r="L40" i="11"/>
  <c r="L38" i="11" s="1"/>
  <c r="I40" i="11"/>
  <c r="H40" i="11"/>
  <c r="G40" i="11"/>
  <c r="E40" i="11"/>
  <c r="D40" i="11"/>
  <c r="D38" i="11" s="1"/>
  <c r="C40" i="11"/>
  <c r="C38" i="11" s="1"/>
  <c r="R39" i="11"/>
  <c r="Q39" i="11"/>
  <c r="P39" i="11"/>
  <c r="P38" i="11" s="1"/>
  <c r="O39" i="11"/>
  <c r="N39" i="11"/>
  <c r="M39" i="11"/>
  <c r="L39" i="11"/>
  <c r="I39" i="11"/>
  <c r="H39" i="11"/>
  <c r="H38" i="11" s="1"/>
  <c r="G39" i="11"/>
  <c r="G38" i="11" s="1"/>
  <c r="J38" i="11" s="1"/>
  <c r="F39" i="11"/>
  <c r="E39" i="11"/>
  <c r="D39" i="11"/>
  <c r="C39" i="11"/>
  <c r="Q38" i="11"/>
  <c r="I38" i="11"/>
  <c r="T36" i="11"/>
  <c r="T44" i="11" s="1"/>
  <c r="S36" i="11"/>
  <c r="O36" i="11"/>
  <c r="O44" i="11" s="1"/>
  <c r="J36" i="11"/>
  <c r="F36" i="11"/>
  <c r="F44" i="11" s="1"/>
  <c r="S35" i="11"/>
  <c r="S43" i="11" s="1"/>
  <c r="O35" i="11"/>
  <c r="J35" i="11"/>
  <c r="K35" i="11" s="1"/>
  <c r="F35" i="11"/>
  <c r="S34" i="11"/>
  <c r="T34" i="11" s="1"/>
  <c r="O34" i="11"/>
  <c r="J34" i="11"/>
  <c r="K34" i="11" s="1"/>
  <c r="F34" i="11"/>
  <c r="S33" i="11"/>
  <c r="O33" i="11"/>
  <c r="K33" i="11"/>
  <c r="J33" i="11"/>
  <c r="F33" i="11"/>
  <c r="S32" i="11"/>
  <c r="T32" i="11" s="1"/>
  <c r="O32" i="11"/>
  <c r="J32" i="11"/>
  <c r="K32" i="11" s="1"/>
  <c r="F32" i="11"/>
  <c r="S31" i="11"/>
  <c r="O31" i="11"/>
  <c r="T31" i="11" s="1"/>
  <c r="J31" i="11"/>
  <c r="K31" i="11" s="1"/>
  <c r="F31" i="11"/>
  <c r="R30" i="11"/>
  <c r="Q30" i="11"/>
  <c r="P30" i="11"/>
  <c r="S30" i="11" s="1"/>
  <c r="N30" i="11"/>
  <c r="O30" i="11" s="1"/>
  <c r="M30" i="11"/>
  <c r="L30" i="11"/>
  <c r="I30" i="11"/>
  <c r="H30" i="11"/>
  <c r="G30" i="11"/>
  <c r="J30" i="11" s="1"/>
  <c r="F30" i="11"/>
  <c r="E30" i="11"/>
  <c r="D30" i="11"/>
  <c r="C30" i="11"/>
  <c r="S28" i="11"/>
  <c r="T28" i="11" s="1"/>
  <c r="O28" i="11"/>
  <c r="K28" i="11"/>
  <c r="J28" i="11"/>
  <c r="F28" i="11"/>
  <c r="S27" i="11"/>
  <c r="T27" i="11" s="1"/>
  <c r="O27" i="11"/>
  <c r="J27" i="11"/>
  <c r="K27" i="11" s="1"/>
  <c r="F27" i="11"/>
  <c r="S26" i="11"/>
  <c r="O26" i="11"/>
  <c r="T26" i="11" s="1"/>
  <c r="J26" i="11"/>
  <c r="F26" i="11"/>
  <c r="S25" i="11"/>
  <c r="T25" i="11" s="1"/>
  <c r="U25" i="11" s="1"/>
  <c r="O25" i="11"/>
  <c r="J25" i="11"/>
  <c r="K25" i="11" s="1"/>
  <c r="F25" i="11"/>
  <c r="S24" i="11"/>
  <c r="T24" i="11" s="1"/>
  <c r="U24" i="11" s="1"/>
  <c r="O24" i="11"/>
  <c r="J24" i="11"/>
  <c r="K24" i="11" s="1"/>
  <c r="F24" i="11"/>
  <c r="R23" i="11"/>
  <c r="Q23" i="11"/>
  <c r="P23" i="11"/>
  <c r="S23" i="11" s="1"/>
  <c r="T23" i="11" s="1"/>
  <c r="N23" i="11"/>
  <c r="M23" i="11"/>
  <c r="L23" i="11"/>
  <c r="O23" i="11" s="1"/>
  <c r="I23" i="11"/>
  <c r="H23" i="11"/>
  <c r="G23" i="11"/>
  <c r="J23" i="11" s="1"/>
  <c r="E23" i="11"/>
  <c r="D23" i="11"/>
  <c r="F23" i="11" s="1"/>
  <c r="C23" i="11"/>
  <c r="S21" i="11"/>
  <c r="O21" i="11"/>
  <c r="T21" i="11" s="1"/>
  <c r="J21" i="11"/>
  <c r="F21" i="11"/>
  <c r="S20" i="11"/>
  <c r="T20" i="11" s="1"/>
  <c r="O20" i="11"/>
  <c r="J20" i="11"/>
  <c r="F20" i="11"/>
  <c r="F42" i="11" s="1"/>
  <c r="S19" i="11"/>
  <c r="T19" i="11" s="1"/>
  <c r="U19" i="11" s="1"/>
  <c r="O19" i="11"/>
  <c r="J19" i="11"/>
  <c r="K19" i="11" s="1"/>
  <c r="F19" i="11"/>
  <c r="T18" i="11"/>
  <c r="S18" i="11"/>
  <c r="O18" i="11"/>
  <c r="J18" i="11"/>
  <c r="F18" i="11"/>
  <c r="T17" i="11"/>
  <c r="S17" i="11"/>
  <c r="O17" i="11"/>
  <c r="J17" i="11"/>
  <c r="K17" i="11" s="1"/>
  <c r="F17" i="11"/>
  <c r="R16" i="11"/>
  <c r="S16" i="11" s="1"/>
  <c r="T16" i="11" s="1"/>
  <c r="U16" i="11" s="1"/>
  <c r="Q16" i="11"/>
  <c r="P16" i="11"/>
  <c r="N16" i="11"/>
  <c r="M16" i="11"/>
  <c r="L16" i="11"/>
  <c r="O16" i="11" s="1"/>
  <c r="J16" i="11"/>
  <c r="K16" i="11" s="1"/>
  <c r="I16" i="11"/>
  <c r="H16" i="11"/>
  <c r="G16" i="11"/>
  <c r="E16" i="11"/>
  <c r="D16" i="11"/>
  <c r="C16" i="11"/>
  <c r="F16" i="11" s="1"/>
  <c r="S14" i="11"/>
  <c r="T14" i="11" s="1"/>
  <c r="U14" i="11" s="1"/>
  <c r="O14" i="11"/>
  <c r="O43" i="11" s="1"/>
  <c r="J14" i="11"/>
  <c r="K14" i="11" s="1"/>
  <c r="F14" i="11"/>
  <c r="T13" i="11"/>
  <c r="U13" i="11" s="1"/>
  <c r="S13" i="11"/>
  <c r="O13" i="11"/>
  <c r="J13" i="11"/>
  <c r="J42" i="11" s="1"/>
  <c r="F13" i="11"/>
  <c r="K13" i="11" s="1"/>
  <c r="S12" i="11"/>
  <c r="T12" i="11" s="1"/>
  <c r="U12" i="11" s="1"/>
  <c r="O12" i="11"/>
  <c r="J12" i="11"/>
  <c r="K12" i="11" s="1"/>
  <c r="F12" i="11"/>
  <c r="S11" i="11"/>
  <c r="O11" i="11"/>
  <c r="J11" i="11"/>
  <c r="K11" i="11" s="1"/>
  <c r="F11" i="11"/>
  <c r="S10" i="11"/>
  <c r="T10" i="11" s="1"/>
  <c r="O10" i="11"/>
  <c r="K10" i="11"/>
  <c r="J10" i="11"/>
  <c r="F10" i="11"/>
  <c r="R9" i="11"/>
  <c r="Q9" i="11"/>
  <c r="P9" i="11"/>
  <c r="N9" i="11"/>
  <c r="M9" i="11"/>
  <c r="L9" i="11"/>
  <c r="O9" i="11" s="1"/>
  <c r="I9" i="11"/>
  <c r="H9" i="11"/>
  <c r="J9" i="11" s="1"/>
  <c r="K9" i="11" s="1"/>
  <c r="G9" i="11"/>
  <c r="E9" i="11"/>
  <c r="D9" i="11"/>
  <c r="C9" i="11"/>
  <c r="F9" i="11" s="1"/>
  <c r="S7" i="11"/>
  <c r="T7" i="11" s="1"/>
  <c r="O7" i="11"/>
  <c r="J7" i="11"/>
  <c r="K7" i="11" s="1"/>
  <c r="F7" i="11"/>
  <c r="F43" i="11" s="1"/>
  <c r="S6" i="11"/>
  <c r="O6" i="11"/>
  <c r="O42" i="11" s="1"/>
  <c r="J6" i="11"/>
  <c r="K6" i="11" s="1"/>
  <c r="F6" i="11"/>
  <c r="S5" i="11"/>
  <c r="O5" i="11"/>
  <c r="K5" i="11"/>
  <c r="J5" i="11"/>
  <c r="F5" i="11"/>
  <c r="F41" i="11" s="1"/>
  <c r="S4" i="11"/>
  <c r="O4" i="11"/>
  <c r="J4" i="11"/>
  <c r="F4" i="11"/>
  <c r="S3" i="11"/>
  <c r="S39" i="11" s="1"/>
  <c r="O3" i="11"/>
  <c r="T3" i="11" s="1"/>
  <c r="J3" i="11"/>
  <c r="F3" i="11"/>
  <c r="R2" i="11"/>
  <c r="Q2" i="11"/>
  <c r="P2" i="11"/>
  <c r="S2" i="11" s="1"/>
  <c r="N2" i="11"/>
  <c r="O2" i="11" s="1"/>
  <c r="M2" i="11"/>
  <c r="L2" i="11"/>
  <c r="I2" i="11"/>
  <c r="H2" i="11"/>
  <c r="G2" i="11"/>
  <c r="F2" i="11"/>
  <c r="E2" i="11"/>
  <c r="D2" i="11"/>
  <c r="C2" i="11"/>
  <c r="K42" i="12" l="1"/>
  <c r="U10" i="12"/>
  <c r="T40" i="12"/>
  <c r="J38" i="12"/>
  <c r="K38" i="12" s="1"/>
  <c r="K9" i="12"/>
  <c r="U9" i="12"/>
  <c r="K23" i="12"/>
  <c r="U23" i="12" s="1"/>
  <c r="U33" i="12"/>
  <c r="U16" i="12"/>
  <c r="T39" i="12"/>
  <c r="U13" i="12"/>
  <c r="U35" i="12"/>
  <c r="S38" i="12"/>
  <c r="T38" i="12" s="1"/>
  <c r="U38" i="12" s="1"/>
  <c r="U18" i="12"/>
  <c r="U27" i="12"/>
  <c r="T30" i="12"/>
  <c r="U30" i="12" s="1"/>
  <c r="K5" i="12"/>
  <c r="K41" i="12" s="1"/>
  <c r="T36" i="12"/>
  <c r="S40" i="12"/>
  <c r="J43" i="12"/>
  <c r="K4" i="12"/>
  <c r="K40" i="12" s="1"/>
  <c r="T7" i="12"/>
  <c r="T12" i="12"/>
  <c r="U12" i="12" s="1"/>
  <c r="O39" i="12"/>
  <c r="K3" i="12"/>
  <c r="K39" i="12" s="1"/>
  <c r="T6" i="12"/>
  <c r="T5" i="12"/>
  <c r="U7" i="11"/>
  <c r="K41" i="11"/>
  <c r="T30" i="11"/>
  <c r="K30" i="11"/>
  <c r="T33" i="11"/>
  <c r="U33" i="11" s="1"/>
  <c r="J40" i="11"/>
  <c r="J2" i="11"/>
  <c r="K2" i="11" s="1"/>
  <c r="K4" i="11"/>
  <c r="K40" i="11" s="1"/>
  <c r="U20" i="11"/>
  <c r="K23" i="11"/>
  <c r="U23" i="11" s="1"/>
  <c r="U32" i="11"/>
  <c r="T11" i="11"/>
  <c r="U11" i="11" s="1"/>
  <c r="J41" i="11"/>
  <c r="K26" i="11"/>
  <c r="K20" i="11"/>
  <c r="K42" i="11" s="1"/>
  <c r="U26" i="11"/>
  <c r="T35" i="11"/>
  <c r="U35" i="11" s="1"/>
  <c r="T2" i="11"/>
  <c r="O40" i="11"/>
  <c r="U10" i="11"/>
  <c r="U17" i="11"/>
  <c r="U28" i="11"/>
  <c r="U34" i="11"/>
  <c r="E38" i="11"/>
  <c r="F38" i="11" s="1"/>
  <c r="K38" i="11" s="1"/>
  <c r="T39" i="11"/>
  <c r="U3" i="11"/>
  <c r="U27" i="11"/>
  <c r="O41" i="11"/>
  <c r="T5" i="11"/>
  <c r="T4" i="11"/>
  <c r="S9" i="11"/>
  <c r="T9" i="11" s="1"/>
  <c r="U9" i="11" s="1"/>
  <c r="F40" i="11"/>
  <c r="K21" i="11"/>
  <c r="K43" i="11" s="1"/>
  <c r="U31" i="11"/>
  <c r="N38" i="11"/>
  <c r="O38" i="11" s="1"/>
  <c r="J39" i="11"/>
  <c r="K3" i="11"/>
  <c r="K39" i="11" s="1"/>
  <c r="S42" i="11"/>
  <c r="T6" i="11"/>
  <c r="S38" i="11"/>
  <c r="S41" i="11"/>
  <c r="K18" i="11"/>
  <c r="U18" i="11" s="1"/>
  <c r="K36" i="11"/>
  <c r="T43" i="12" l="1"/>
  <c r="U43" i="12" s="1"/>
  <c r="U7" i="12"/>
  <c r="U40" i="12"/>
  <c r="T41" i="12"/>
  <c r="U41" i="12" s="1"/>
  <c r="U5" i="12"/>
  <c r="T42" i="12"/>
  <c r="U42" i="12" s="1"/>
  <c r="U6" i="12"/>
  <c r="T44" i="12"/>
  <c r="U44" i="12" s="1"/>
  <c r="U36" i="12"/>
  <c r="U3" i="12"/>
  <c r="U39" i="12"/>
  <c r="U4" i="12"/>
  <c r="U21" i="11"/>
  <c r="U39" i="11"/>
  <c r="U2" i="11"/>
  <c r="U30" i="11"/>
  <c r="T41" i="11"/>
  <c r="U41" i="11" s="1"/>
  <c r="U5" i="11"/>
  <c r="U4" i="11"/>
  <c r="T40" i="11"/>
  <c r="U40" i="11" s="1"/>
  <c r="K44" i="11"/>
  <c r="U44" i="11" s="1"/>
  <c r="U36" i="11"/>
  <c r="T43" i="11"/>
  <c r="U43" i="11" s="1"/>
  <c r="T42" i="11"/>
  <c r="U42" i="11" s="1"/>
  <c r="U6" i="11"/>
  <c r="T38" i="11"/>
  <c r="U38" i="11" s="1"/>
  <c r="O44" i="8" l="1"/>
  <c r="O43" i="8"/>
  <c r="O42" i="8"/>
  <c r="O41" i="8"/>
  <c r="O40" i="8"/>
  <c r="O39" i="8"/>
  <c r="O38" i="8"/>
  <c r="O36" i="8"/>
  <c r="O35" i="8"/>
  <c r="O34" i="8"/>
  <c r="O33" i="8"/>
  <c r="O32" i="8"/>
  <c r="O31" i="8"/>
  <c r="O30" i="8"/>
  <c r="O28" i="8"/>
  <c r="O27" i="8"/>
  <c r="O26" i="8"/>
  <c r="O25" i="8"/>
  <c r="O24" i="8"/>
  <c r="O23" i="8"/>
  <c r="O21" i="8"/>
  <c r="O20" i="8"/>
  <c r="O19" i="8"/>
  <c r="O18" i="8"/>
  <c r="O17" i="8"/>
  <c r="O16" i="8"/>
  <c r="O14" i="8"/>
  <c r="O13" i="8"/>
  <c r="O12" i="8"/>
  <c r="O11" i="8"/>
  <c r="O10" i="8"/>
  <c r="O9" i="8"/>
  <c r="O3" i="8"/>
  <c r="O4" i="8"/>
  <c r="O5" i="8"/>
  <c r="O6" i="8"/>
  <c r="O7" i="8"/>
  <c r="O2" i="8"/>
  <c r="N44" i="8"/>
  <c r="M44" i="8"/>
  <c r="L44" i="8"/>
  <c r="K44" i="8"/>
  <c r="J44" i="8"/>
  <c r="I44" i="8"/>
  <c r="H44" i="8"/>
  <c r="G44" i="8"/>
  <c r="F44" i="8"/>
  <c r="E44" i="8"/>
  <c r="D44" i="8"/>
  <c r="C44" i="8"/>
  <c r="N43" i="8"/>
  <c r="M43" i="8"/>
  <c r="L43" i="8"/>
  <c r="K43" i="8"/>
  <c r="J43" i="8"/>
  <c r="I43" i="8"/>
  <c r="H43" i="8"/>
  <c r="G43" i="8"/>
  <c r="F43" i="8"/>
  <c r="E43" i="8"/>
  <c r="D43" i="8"/>
  <c r="C43" i="8"/>
  <c r="N42" i="8"/>
  <c r="M42" i="8"/>
  <c r="L42" i="8"/>
  <c r="K42" i="8"/>
  <c r="J42" i="8"/>
  <c r="I42" i="8"/>
  <c r="H42" i="8"/>
  <c r="G42" i="8"/>
  <c r="F42" i="8"/>
  <c r="E42" i="8"/>
  <c r="D42" i="8"/>
  <c r="C42" i="8"/>
  <c r="N41" i="8"/>
  <c r="M41" i="8"/>
  <c r="L41" i="8"/>
  <c r="K41" i="8"/>
  <c r="J41" i="8"/>
  <c r="I41" i="8"/>
  <c r="H41" i="8"/>
  <c r="G41" i="8"/>
  <c r="F41" i="8"/>
  <c r="E41" i="8"/>
  <c r="D41" i="8"/>
  <c r="C41" i="8"/>
  <c r="N40" i="8"/>
  <c r="M40" i="8"/>
  <c r="L40" i="8"/>
  <c r="K40" i="8"/>
  <c r="J40" i="8"/>
  <c r="I40" i="8"/>
  <c r="H40" i="8"/>
  <c r="G40" i="8"/>
  <c r="F40" i="8"/>
  <c r="E40" i="8"/>
  <c r="D40" i="8"/>
  <c r="C40" i="8"/>
  <c r="N39" i="8"/>
  <c r="M39" i="8"/>
  <c r="L39" i="8"/>
  <c r="K39" i="8"/>
  <c r="J39" i="8"/>
  <c r="I39" i="8"/>
  <c r="H39" i="8"/>
  <c r="G39" i="8"/>
  <c r="F39" i="8"/>
  <c r="E39" i="8"/>
  <c r="D39" i="8"/>
  <c r="C39" i="8"/>
  <c r="N30" i="8"/>
  <c r="M30" i="8"/>
  <c r="L30" i="8"/>
  <c r="K30" i="8"/>
  <c r="J30" i="8"/>
  <c r="I30" i="8"/>
  <c r="H30" i="8"/>
  <c r="G30" i="8"/>
  <c r="F30" i="8"/>
  <c r="E30" i="8"/>
  <c r="D30" i="8"/>
  <c r="C30" i="8"/>
  <c r="N23" i="8"/>
  <c r="M23" i="8"/>
  <c r="L23" i="8"/>
  <c r="K23" i="8"/>
  <c r="J23" i="8"/>
  <c r="I23" i="8"/>
  <c r="H23" i="8"/>
  <c r="G23" i="8"/>
  <c r="F23" i="8"/>
  <c r="E23" i="8"/>
  <c r="D23" i="8"/>
  <c r="C23" i="8"/>
  <c r="N16" i="8"/>
  <c r="M16" i="8"/>
  <c r="L16" i="8"/>
  <c r="K16" i="8"/>
  <c r="J16" i="8"/>
  <c r="I16" i="8"/>
  <c r="H16" i="8"/>
  <c r="G16" i="8"/>
  <c r="F16" i="8"/>
  <c r="E16" i="8"/>
  <c r="D16" i="8"/>
  <c r="C16" i="8"/>
  <c r="N9" i="8"/>
  <c r="M9" i="8"/>
  <c r="L9" i="8"/>
  <c r="K9" i="8"/>
  <c r="J9" i="8"/>
  <c r="I9" i="8"/>
  <c r="H9" i="8"/>
  <c r="G9" i="8"/>
  <c r="F9" i="8"/>
  <c r="E9" i="8"/>
  <c r="D9" i="8"/>
  <c r="C9" i="8"/>
  <c r="N2" i="8"/>
  <c r="M2" i="8"/>
  <c r="L2" i="8"/>
  <c r="K2" i="8"/>
  <c r="J2" i="8"/>
  <c r="I2" i="8"/>
  <c r="H2" i="8"/>
  <c r="G2" i="8"/>
  <c r="F2" i="8"/>
  <c r="E2" i="8"/>
  <c r="D2" i="8"/>
  <c r="C2" i="8"/>
  <c r="K38" i="8" l="1"/>
  <c r="I38" i="8"/>
  <c r="F38" i="8"/>
  <c r="G38" i="8"/>
  <c r="L38" i="8"/>
  <c r="D38" i="8"/>
  <c r="H38" i="8"/>
  <c r="M38" i="8"/>
  <c r="J38" i="8"/>
  <c r="C38" i="8"/>
  <c r="N38" i="8"/>
  <c r="E38" i="8"/>
  <c r="G39" i="3"/>
  <c r="H39" i="3"/>
  <c r="I39" i="3"/>
  <c r="J39" i="3"/>
  <c r="K39" i="3"/>
  <c r="L39" i="3"/>
  <c r="M39" i="3"/>
  <c r="N39" i="3"/>
  <c r="N38" i="3" s="1"/>
  <c r="O39" i="3"/>
  <c r="P39" i="3"/>
  <c r="Q39" i="3"/>
  <c r="R39" i="3"/>
  <c r="S39" i="3"/>
  <c r="T39" i="3"/>
  <c r="U39" i="3" s="1"/>
  <c r="G40" i="3"/>
  <c r="G38" i="3" s="1"/>
  <c r="H40" i="3"/>
  <c r="H38" i="3" s="1"/>
  <c r="I40" i="3"/>
  <c r="J40" i="3"/>
  <c r="K40" i="3"/>
  <c r="L40" i="3"/>
  <c r="M40" i="3"/>
  <c r="N40" i="3"/>
  <c r="O40" i="3"/>
  <c r="P40" i="3"/>
  <c r="P38" i="3" s="1"/>
  <c r="Q40" i="3"/>
  <c r="R40" i="3"/>
  <c r="S40" i="3"/>
  <c r="T40" i="3"/>
  <c r="G41" i="3"/>
  <c r="H41" i="3"/>
  <c r="I41" i="3"/>
  <c r="I38" i="3" s="1"/>
  <c r="J41" i="3"/>
  <c r="K41" i="3"/>
  <c r="L41" i="3"/>
  <c r="M41" i="3"/>
  <c r="N41" i="3"/>
  <c r="O41" i="3"/>
  <c r="P41" i="3"/>
  <c r="Q41" i="3"/>
  <c r="Q38" i="3" s="1"/>
  <c r="R41" i="3"/>
  <c r="R38" i="3" s="1"/>
  <c r="S41" i="3"/>
  <c r="T41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 s="1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D39" i="3"/>
  <c r="D38" i="3" s="1"/>
  <c r="E39" i="3"/>
  <c r="F39" i="3"/>
  <c r="D40" i="3"/>
  <c r="E40" i="3"/>
  <c r="F40" i="3"/>
  <c r="D41" i="3"/>
  <c r="E41" i="3"/>
  <c r="E38" i="3" s="1"/>
  <c r="F41" i="3"/>
  <c r="D42" i="3"/>
  <c r="E42" i="3"/>
  <c r="F42" i="3"/>
  <c r="D43" i="3"/>
  <c r="E43" i="3"/>
  <c r="F43" i="3"/>
  <c r="D44" i="3"/>
  <c r="E44" i="3"/>
  <c r="F44" i="3"/>
  <c r="C40" i="3"/>
  <c r="C38" i="3" s="1"/>
  <c r="C41" i="3"/>
  <c r="C42" i="3"/>
  <c r="C43" i="3"/>
  <c r="C44" i="3"/>
  <c r="U44" i="3" s="1"/>
  <c r="C39" i="3"/>
  <c r="U36" i="3"/>
  <c r="U35" i="3"/>
  <c r="U34" i="3"/>
  <c r="U33" i="3"/>
  <c r="U32" i="3"/>
  <c r="U31" i="3"/>
  <c r="U30" i="3"/>
  <c r="U28" i="3"/>
  <c r="U27" i="3"/>
  <c r="U26" i="3"/>
  <c r="U25" i="3"/>
  <c r="U24" i="3"/>
  <c r="U23" i="3"/>
  <c r="U21" i="3"/>
  <c r="U20" i="3"/>
  <c r="U19" i="3"/>
  <c r="U18" i="3"/>
  <c r="U17" i="3"/>
  <c r="U16" i="3"/>
  <c r="U14" i="3"/>
  <c r="U13" i="3"/>
  <c r="U12" i="3"/>
  <c r="U11" i="3"/>
  <c r="U10" i="3"/>
  <c r="U9" i="3"/>
  <c r="T36" i="3"/>
  <c r="T35" i="3"/>
  <c r="T34" i="3"/>
  <c r="T33" i="3"/>
  <c r="T32" i="3"/>
  <c r="T31" i="3"/>
  <c r="T30" i="3"/>
  <c r="T28" i="3"/>
  <c r="T27" i="3"/>
  <c r="T26" i="3"/>
  <c r="T25" i="3"/>
  <c r="T24" i="3"/>
  <c r="T23" i="3"/>
  <c r="T21" i="3"/>
  <c r="T20" i="3"/>
  <c r="T19" i="3"/>
  <c r="T18" i="3"/>
  <c r="T17" i="3"/>
  <c r="T16" i="3"/>
  <c r="T14" i="3"/>
  <c r="T13" i="3"/>
  <c r="T12" i="3"/>
  <c r="T11" i="3"/>
  <c r="T10" i="3"/>
  <c r="T9" i="3"/>
  <c r="S36" i="3"/>
  <c r="S35" i="3"/>
  <c r="S34" i="3"/>
  <c r="S33" i="3"/>
  <c r="S32" i="3"/>
  <c r="S31" i="3"/>
  <c r="S30" i="3"/>
  <c r="S28" i="3"/>
  <c r="S27" i="3"/>
  <c r="S26" i="3"/>
  <c r="S25" i="3"/>
  <c r="S24" i="3"/>
  <c r="S23" i="3"/>
  <c r="S21" i="3"/>
  <c r="S20" i="3"/>
  <c r="S19" i="3"/>
  <c r="S18" i="3"/>
  <c r="S17" i="3"/>
  <c r="S16" i="3"/>
  <c r="S14" i="3"/>
  <c r="S13" i="3"/>
  <c r="S12" i="3"/>
  <c r="S11" i="3"/>
  <c r="S10" i="3"/>
  <c r="S9" i="3"/>
  <c r="O36" i="3"/>
  <c r="O35" i="3"/>
  <c r="O34" i="3"/>
  <c r="O33" i="3"/>
  <c r="O32" i="3"/>
  <c r="O31" i="3"/>
  <c r="O30" i="3"/>
  <c r="O28" i="3"/>
  <c r="O27" i="3"/>
  <c r="O26" i="3"/>
  <c r="O25" i="3"/>
  <c r="O24" i="3"/>
  <c r="O23" i="3"/>
  <c r="O21" i="3"/>
  <c r="O20" i="3"/>
  <c r="O19" i="3"/>
  <c r="O18" i="3"/>
  <c r="O17" i="3"/>
  <c r="O16" i="3"/>
  <c r="O14" i="3"/>
  <c r="O13" i="3"/>
  <c r="O12" i="3"/>
  <c r="O11" i="3"/>
  <c r="O10" i="3"/>
  <c r="O9" i="3"/>
  <c r="K36" i="3"/>
  <c r="K35" i="3"/>
  <c r="K34" i="3"/>
  <c r="K33" i="3"/>
  <c r="K32" i="3"/>
  <c r="K31" i="3"/>
  <c r="K30" i="3"/>
  <c r="K28" i="3"/>
  <c r="K27" i="3"/>
  <c r="K26" i="3"/>
  <c r="K25" i="3"/>
  <c r="K24" i="3"/>
  <c r="K23" i="3"/>
  <c r="K21" i="3"/>
  <c r="K20" i="3"/>
  <c r="K19" i="3"/>
  <c r="K18" i="3"/>
  <c r="K17" i="3"/>
  <c r="K16" i="3"/>
  <c r="K14" i="3"/>
  <c r="K13" i="3"/>
  <c r="K12" i="3"/>
  <c r="K11" i="3"/>
  <c r="K10" i="3"/>
  <c r="K9" i="3"/>
  <c r="J36" i="3"/>
  <c r="J35" i="3"/>
  <c r="J34" i="3"/>
  <c r="J33" i="3"/>
  <c r="J32" i="3"/>
  <c r="J31" i="3"/>
  <c r="J30" i="3"/>
  <c r="J28" i="3"/>
  <c r="J27" i="3"/>
  <c r="J26" i="3"/>
  <c r="J25" i="3"/>
  <c r="J24" i="3"/>
  <c r="J23" i="3"/>
  <c r="J21" i="3"/>
  <c r="J20" i="3"/>
  <c r="J19" i="3"/>
  <c r="J18" i="3"/>
  <c r="J17" i="3"/>
  <c r="J16" i="3"/>
  <c r="J14" i="3"/>
  <c r="J13" i="3"/>
  <c r="J12" i="3"/>
  <c r="J11" i="3"/>
  <c r="J10" i="3"/>
  <c r="J9" i="3"/>
  <c r="U40" i="3"/>
  <c r="F35" i="3"/>
  <c r="F34" i="3"/>
  <c r="F33" i="3"/>
  <c r="F32" i="3"/>
  <c r="F31" i="3"/>
  <c r="F30" i="3"/>
  <c r="F28" i="3"/>
  <c r="F27" i="3"/>
  <c r="F26" i="3"/>
  <c r="F25" i="3"/>
  <c r="F24" i="3"/>
  <c r="F23" i="3"/>
  <c r="F21" i="3"/>
  <c r="F20" i="3"/>
  <c r="F19" i="3"/>
  <c r="F18" i="3"/>
  <c r="F17" i="3"/>
  <c r="F16" i="3"/>
  <c r="F14" i="3"/>
  <c r="F13" i="3"/>
  <c r="F12" i="3"/>
  <c r="F11" i="3"/>
  <c r="F10" i="3"/>
  <c r="F9" i="3"/>
  <c r="F36" i="3"/>
  <c r="M38" i="3"/>
  <c r="L38" i="3"/>
  <c r="R30" i="3"/>
  <c r="Q30" i="3"/>
  <c r="P30" i="3"/>
  <c r="N30" i="3"/>
  <c r="M30" i="3"/>
  <c r="L30" i="3"/>
  <c r="I30" i="3"/>
  <c r="H30" i="3"/>
  <c r="G30" i="3"/>
  <c r="E30" i="3"/>
  <c r="D30" i="3"/>
  <c r="C30" i="3"/>
  <c r="R23" i="3"/>
  <c r="Q23" i="3"/>
  <c r="P23" i="3"/>
  <c r="N23" i="3"/>
  <c r="M23" i="3"/>
  <c r="L23" i="3"/>
  <c r="I23" i="3"/>
  <c r="H23" i="3"/>
  <c r="G23" i="3"/>
  <c r="E23" i="3"/>
  <c r="D23" i="3"/>
  <c r="C23" i="3"/>
  <c r="R16" i="3"/>
  <c r="Q16" i="3"/>
  <c r="P16" i="3"/>
  <c r="N16" i="3"/>
  <c r="M16" i="3"/>
  <c r="L16" i="3"/>
  <c r="I16" i="3"/>
  <c r="H16" i="3"/>
  <c r="G16" i="3"/>
  <c r="E16" i="3"/>
  <c r="D16" i="3"/>
  <c r="C16" i="3"/>
  <c r="R9" i="3"/>
  <c r="Q9" i="3"/>
  <c r="P9" i="3"/>
  <c r="N9" i="3"/>
  <c r="M9" i="3"/>
  <c r="L9" i="3"/>
  <c r="I9" i="3"/>
  <c r="H9" i="3"/>
  <c r="G9" i="3"/>
  <c r="E9" i="3"/>
  <c r="D9" i="3"/>
  <c r="C9" i="3"/>
  <c r="U3" i="3"/>
  <c r="U4" i="3"/>
  <c r="U5" i="3"/>
  <c r="U6" i="3"/>
  <c r="U7" i="3"/>
  <c r="U2" i="3"/>
  <c r="T3" i="3"/>
  <c r="T4" i="3"/>
  <c r="T5" i="3"/>
  <c r="T6" i="3"/>
  <c r="T7" i="3"/>
  <c r="S3" i="3"/>
  <c r="S4" i="3"/>
  <c r="S5" i="3"/>
  <c r="S6" i="3"/>
  <c r="S7" i="3"/>
  <c r="O3" i="3"/>
  <c r="O4" i="3"/>
  <c r="O5" i="3"/>
  <c r="O6" i="3"/>
  <c r="O7" i="3"/>
  <c r="T2" i="3"/>
  <c r="S2" i="3"/>
  <c r="O2" i="3"/>
  <c r="K3" i="3"/>
  <c r="K4" i="3"/>
  <c r="K5" i="3"/>
  <c r="K6" i="3"/>
  <c r="K7" i="3"/>
  <c r="K2" i="3"/>
  <c r="J3" i="3"/>
  <c r="J4" i="3"/>
  <c r="J5" i="3"/>
  <c r="J6" i="3"/>
  <c r="J7" i="3"/>
  <c r="J2" i="3"/>
  <c r="F3" i="3"/>
  <c r="F4" i="3"/>
  <c r="F5" i="3"/>
  <c r="F6" i="3"/>
  <c r="F7" i="3"/>
  <c r="F2" i="3"/>
  <c r="Q2" i="3"/>
  <c r="R2" i="3"/>
  <c r="P2" i="3"/>
  <c r="M2" i="3"/>
  <c r="N2" i="3"/>
  <c r="L2" i="3"/>
  <c r="H2" i="3"/>
  <c r="I2" i="3"/>
  <c r="G2" i="3"/>
  <c r="D2" i="3"/>
  <c r="E2" i="3"/>
  <c r="C2" i="3"/>
  <c r="O38" i="3" l="1"/>
  <c r="S38" i="3"/>
  <c r="T38" i="3" s="1"/>
  <c r="J38" i="3"/>
  <c r="U43" i="3"/>
  <c r="U41" i="3"/>
  <c r="F38" i="3"/>
  <c r="K38" i="3" s="1"/>
  <c r="U38" i="3" l="1"/>
  <c r="C13" i="1"/>
  <c r="D13" i="1"/>
  <c r="B13" i="1"/>
  <c r="C5" i="1"/>
  <c r="D5" i="1"/>
  <c r="B5" i="1"/>
  <c r="C11" i="1"/>
  <c r="D11" i="1"/>
  <c r="B11" i="1"/>
</calcChain>
</file>

<file path=xl/sharedStrings.xml><?xml version="1.0" encoding="utf-8"?>
<sst xmlns="http://schemas.openxmlformats.org/spreadsheetml/2006/main" count="1057" uniqueCount="426">
  <si>
    <t>Resultat:</t>
  </si>
  <si>
    <t>Summa:</t>
  </si>
  <si>
    <t xml:space="preserve"> Skatter</t>
  </si>
  <si>
    <t xml:space="preserve"> Löner</t>
  </si>
  <si>
    <t xml:space="preserve"> Inköp</t>
  </si>
  <si>
    <t>Kostnader</t>
  </si>
  <si>
    <t xml:space="preserve"> Pris/styck</t>
  </si>
  <si>
    <t xml:space="preserve"> Sålda enheter</t>
  </si>
  <si>
    <t>Intäkter</t>
  </si>
  <si>
    <t>mar</t>
  </si>
  <si>
    <t>feb</t>
  </si>
  <si>
    <t>jan</t>
  </si>
  <si>
    <t>Utgiftstyp</t>
  </si>
  <si>
    <t>Kv 1</t>
  </si>
  <si>
    <t>Kv 2</t>
  </si>
  <si>
    <t>Halvår 1</t>
  </si>
  <si>
    <t>Kv 3</t>
  </si>
  <si>
    <t>Kv 4</t>
  </si>
  <si>
    <t>Halvår 2</t>
  </si>
  <si>
    <t>År</t>
  </si>
  <si>
    <t>Uppsala</t>
  </si>
  <si>
    <t>Löner</t>
  </si>
  <si>
    <t>Material</t>
  </si>
  <si>
    <t>Utrustning</t>
  </si>
  <si>
    <t>Hyra</t>
  </si>
  <si>
    <t>Annonser</t>
  </si>
  <si>
    <t>Malmö</t>
  </si>
  <si>
    <t>Göteborg</t>
  </si>
  <si>
    <t>Umeå</t>
  </si>
  <si>
    <t>Stockholm</t>
  </si>
  <si>
    <t>Rekrytering</t>
  </si>
  <si>
    <t>Jan</t>
  </si>
  <si>
    <t>Feb</t>
  </si>
  <si>
    <t>Mar</t>
  </si>
  <si>
    <t>Apr</t>
  </si>
  <si>
    <t>Maj</t>
  </si>
  <si>
    <t>Jun</t>
  </si>
  <si>
    <t>Distrikt</t>
  </si>
  <si>
    <t>Jul</t>
  </si>
  <si>
    <t>Aug</t>
  </si>
  <si>
    <t>Sep</t>
  </si>
  <si>
    <t>Okt</t>
  </si>
  <si>
    <t>Nov</t>
  </si>
  <si>
    <t>Dec</t>
  </si>
  <si>
    <t>TOTALT</t>
  </si>
  <si>
    <t>Artikelnamn</t>
  </si>
  <si>
    <t>Kategori</t>
  </si>
  <si>
    <t>Ursprungsland</t>
  </si>
  <si>
    <t>Kostnad/kg</t>
  </si>
  <si>
    <t>Pris/kg</t>
  </si>
  <si>
    <t>Antal i lager</t>
  </si>
  <si>
    <t>Lagerplats</t>
  </si>
  <si>
    <t>Antigua</t>
  </si>
  <si>
    <t>Kaffe</t>
  </si>
  <si>
    <t>Guatemala</t>
  </si>
  <si>
    <t>S1</t>
  </si>
  <si>
    <t>Blue Mountain</t>
  </si>
  <si>
    <t>Jamaica</t>
  </si>
  <si>
    <t>Bourbon Santos</t>
  </si>
  <si>
    <t>Brasilien</t>
  </si>
  <si>
    <t>Celebes</t>
  </si>
  <si>
    <t>Indonesien</t>
  </si>
  <si>
    <t>S2</t>
  </si>
  <si>
    <t>Chanchamayo</t>
  </si>
  <si>
    <t>Peru</t>
  </si>
  <si>
    <t>Coatepec</t>
  </si>
  <si>
    <t>Mexico</t>
  </si>
  <si>
    <t>Coban</t>
  </si>
  <si>
    <t>S3</t>
  </si>
  <si>
    <t>Costa Rica</t>
  </si>
  <si>
    <t>Ecuador</t>
  </si>
  <si>
    <t>Haiti</t>
  </si>
  <si>
    <t>Ö1</t>
  </si>
  <si>
    <t>Harrar</t>
  </si>
  <si>
    <t>Etiopien</t>
  </si>
  <si>
    <t>India</t>
  </si>
  <si>
    <t>Indien</t>
  </si>
  <si>
    <t>Java</t>
  </si>
  <si>
    <t>Ö2</t>
  </si>
  <si>
    <t>Kenya</t>
  </si>
  <si>
    <t>Kona</t>
  </si>
  <si>
    <t>Hawaii</t>
  </si>
  <si>
    <t>Ö3</t>
  </si>
  <si>
    <t>Medellin</t>
  </si>
  <si>
    <t>Colombia</t>
  </si>
  <si>
    <t>Merida</t>
  </si>
  <si>
    <t>Venezuela</t>
  </si>
  <si>
    <t>V1</t>
  </si>
  <si>
    <t>Mocha</t>
  </si>
  <si>
    <t>Yemen</t>
  </si>
  <si>
    <t>Oaxaca</t>
  </si>
  <si>
    <t>V2</t>
  </si>
  <si>
    <t>Pluma</t>
  </si>
  <si>
    <t>Santo Domingo</t>
  </si>
  <si>
    <t>Dominikanska republiken</t>
  </si>
  <si>
    <t>V3</t>
  </si>
  <si>
    <t>Sumatra</t>
  </si>
  <si>
    <t>Tanzania</t>
  </si>
  <si>
    <t>Assam</t>
  </si>
  <si>
    <t>Te</t>
  </si>
  <si>
    <t>N1</t>
  </si>
  <si>
    <t>Black Lychee</t>
  </si>
  <si>
    <t>Kina</t>
  </si>
  <si>
    <t>Ceylon</t>
  </si>
  <si>
    <t>Sri Lanka</t>
  </si>
  <si>
    <t>Darjeeling</t>
  </si>
  <si>
    <t>N2</t>
  </si>
  <si>
    <t>Jasmine</t>
  </si>
  <si>
    <t>Keemun</t>
  </si>
  <si>
    <t>Lapsang Souchong</t>
  </si>
  <si>
    <t>N3</t>
  </si>
  <si>
    <t>Oolong</t>
  </si>
  <si>
    <t>Taiwan</t>
  </si>
  <si>
    <t>Russian Blend</t>
  </si>
  <si>
    <t>Republiken Georgien</t>
  </si>
  <si>
    <t>Chunmee</t>
  </si>
  <si>
    <t>N4</t>
  </si>
  <si>
    <t>Dragonwell</t>
  </si>
  <si>
    <t>Gunpowder</t>
  </si>
  <si>
    <t>Gyokuru</t>
  </si>
  <si>
    <t>Japan</t>
  </si>
  <si>
    <t>Pi Lo Chun</t>
  </si>
  <si>
    <t>Övriga</t>
  </si>
  <si>
    <t>M</t>
  </si>
  <si>
    <t>C</t>
  </si>
  <si>
    <t>L</t>
  </si>
  <si>
    <t>KD</t>
  </si>
  <si>
    <t>MP</t>
  </si>
  <si>
    <t>NYD</t>
  </si>
  <si>
    <t>S</t>
  </si>
  <si>
    <t>V</t>
  </si>
  <si>
    <t>SD</t>
  </si>
  <si>
    <t>Procent</t>
  </si>
  <si>
    <t>Efternamn</t>
  </si>
  <si>
    <t>Förnamn</t>
  </si>
  <si>
    <t>Adress</t>
  </si>
  <si>
    <t>Pnr</t>
  </si>
  <si>
    <t>Ort</t>
  </si>
  <si>
    <t>Bendz</t>
  </si>
  <si>
    <t>Maria</t>
  </si>
  <si>
    <t>Storgatan 10</t>
  </si>
  <si>
    <t>116 96</t>
  </si>
  <si>
    <t>Björkman</t>
  </si>
  <si>
    <t>Janne</t>
  </si>
  <si>
    <t>Framgången 250</t>
  </si>
  <si>
    <t>102 25</t>
  </si>
  <si>
    <t>Blom</t>
  </si>
  <si>
    <t>Sven</t>
  </si>
  <si>
    <t>Virebergsvägen 99</t>
  </si>
  <si>
    <t>197 01</t>
  </si>
  <si>
    <t>Solna</t>
  </si>
  <si>
    <t>Mia</t>
  </si>
  <si>
    <t>Sveaplan 3</t>
  </si>
  <si>
    <t>113 27</t>
  </si>
  <si>
    <t>Brunzell</t>
  </si>
  <si>
    <t>Bengt</t>
  </si>
  <si>
    <t>Torkelsgatan 14b</t>
  </si>
  <si>
    <t>753 29</t>
  </si>
  <si>
    <t>Forslund</t>
  </si>
  <si>
    <t>Manne</t>
  </si>
  <si>
    <t>Ersvägen 77</t>
  </si>
  <si>
    <t>110 70</t>
  </si>
  <si>
    <t>Hagner</t>
  </si>
  <si>
    <t>Anna</t>
  </si>
  <si>
    <t>Blåbärsvägen 89</t>
  </si>
  <si>
    <t>102 89</t>
  </si>
  <si>
    <t>Hellsing</t>
  </si>
  <si>
    <t>Pelle</t>
  </si>
  <si>
    <t>Fruangsvagen 100</t>
  </si>
  <si>
    <t>194 50</t>
  </si>
  <si>
    <t>Upplands Väsby</t>
  </si>
  <si>
    <t>Nina</t>
  </si>
  <si>
    <t>Hammarbyvägen 14</t>
  </si>
  <si>
    <t>104 34</t>
  </si>
  <si>
    <t>Jocke</t>
  </si>
  <si>
    <t>Kvartsv. 9b</t>
  </si>
  <si>
    <t>104 44</t>
  </si>
  <si>
    <t>Holmquist</t>
  </si>
  <si>
    <t>Marie</t>
  </si>
  <si>
    <t>Vardskalmsg. 32</t>
  </si>
  <si>
    <t>101 32</t>
  </si>
  <si>
    <t>Nordström</t>
  </si>
  <si>
    <t>Bo</t>
  </si>
  <si>
    <t>Blåbärsvägen 30</t>
  </si>
  <si>
    <t>112 35</t>
  </si>
  <si>
    <t>Rhén</t>
  </si>
  <si>
    <t>Mats</t>
  </si>
  <si>
    <t>Professorsvägen 25</t>
  </si>
  <si>
    <t>101 01</t>
  </si>
  <si>
    <t>Stenlund</t>
  </si>
  <si>
    <t>Lars</t>
  </si>
  <si>
    <t>Myselievägen 30</t>
  </si>
  <si>
    <t>129 05</t>
  </si>
  <si>
    <t>Söderström</t>
  </si>
  <si>
    <t>Anders</t>
  </si>
  <si>
    <t>Lyckselevägen 138</t>
  </si>
  <si>
    <t>162 25</t>
  </si>
  <si>
    <t xml:space="preserve">FORDONSHYROR M M </t>
  </si>
  <si>
    <t>Anl/ansvar</t>
  </si>
  <si>
    <t>Ämål</t>
  </si>
  <si>
    <t>Objekt</t>
  </si>
  <si>
    <t>Reg.nr.</t>
  </si>
  <si>
    <t>Beskrivning av fordon/maskin</t>
  </si>
  <si>
    <t>Vallen</t>
  </si>
  <si>
    <t>HGT 789</t>
  </si>
  <si>
    <t>Ford Transit 190/85</t>
  </si>
  <si>
    <t>Valmet 343/91</t>
  </si>
  <si>
    <t>Rolba - Zamboni HDE/76</t>
  </si>
  <si>
    <t>Toro 70/86</t>
  </si>
  <si>
    <t xml:space="preserve"> </t>
  </si>
  <si>
    <t>Lövblås HC-8380/83</t>
  </si>
  <si>
    <t>Förråd</t>
  </si>
  <si>
    <t>Totalt ansvar</t>
  </si>
  <si>
    <t>Skolidrottsplatser</t>
  </si>
  <si>
    <t>PMT 675</t>
  </si>
  <si>
    <t>Ford Transit 120/90</t>
  </si>
  <si>
    <t>FVU 898</t>
  </si>
  <si>
    <t>VW-Pic Up 95</t>
  </si>
  <si>
    <t>Lundberg 344T/95</t>
  </si>
  <si>
    <t>Toro groundmaster 220/890 D</t>
  </si>
  <si>
    <t>Idrottsplats</t>
  </si>
  <si>
    <t>KJU 777</t>
  </si>
  <si>
    <t>Hamnen</t>
  </si>
  <si>
    <t>ADF 244</t>
  </si>
  <si>
    <t>Friluftsbad</t>
  </si>
  <si>
    <t>OUH 567</t>
  </si>
  <si>
    <t>GFR 454</t>
  </si>
  <si>
    <t>Förrådshyra</t>
  </si>
  <si>
    <t>Badet 14</t>
  </si>
  <si>
    <t>GFR 432</t>
  </si>
  <si>
    <t>Nya hallen</t>
  </si>
  <si>
    <t>PLO 890</t>
  </si>
  <si>
    <t>Ford Transit 190/90</t>
  </si>
  <si>
    <t>Rolba Zamboni HDB/76</t>
  </si>
  <si>
    <t>Friluftsanläggningar</t>
  </si>
  <si>
    <t>PRS 345</t>
  </si>
  <si>
    <t>OOO 666</t>
  </si>
  <si>
    <t>MAJ 989</t>
  </si>
  <si>
    <t>Snöskoter Ockelbo 87</t>
  </si>
  <si>
    <t>Slaghack  Bomford</t>
  </si>
  <si>
    <t>TOX 565</t>
  </si>
  <si>
    <t>Släpvagn, Sigam-Åtom 0213</t>
  </si>
  <si>
    <t>Ridhuset</t>
  </si>
  <si>
    <t>PPP 888</t>
  </si>
  <si>
    <t>Motionsgården</t>
  </si>
  <si>
    <t>Fjärvärme</t>
  </si>
  <si>
    <t>Kostnad i kr</t>
  </si>
  <si>
    <t>Toro groundmaster</t>
  </si>
  <si>
    <t>Dominikanska</t>
  </si>
  <si>
    <t>Antal</t>
  </si>
  <si>
    <t>Personröster</t>
  </si>
  <si>
    <t>FP</t>
  </si>
  <si>
    <t>SPI</t>
  </si>
  <si>
    <t>SPS</t>
  </si>
  <si>
    <t>ÖVR</t>
  </si>
  <si>
    <t>Allerum  1 - Allerum</t>
  </si>
  <si>
    <t>Allerum  2 - Hittarp-Domsten</t>
  </si>
  <si>
    <t>Allerum  3 - Laröd</t>
  </si>
  <si>
    <t>Filborna 7 - Brohult</t>
  </si>
  <si>
    <t>Fleninge 1 - Ödåkra V</t>
  </si>
  <si>
    <t>Fleninge 2 - Ödåkra Ö</t>
  </si>
  <si>
    <t>Kattarp</t>
  </si>
  <si>
    <t>Kropp 2 - Björka-Väla</t>
  </si>
  <si>
    <t>Maria  2 - Centrum S</t>
  </si>
  <si>
    <t>Maria  3 - Centrum N</t>
  </si>
  <si>
    <t>Maria  4 - Slottshöjden S</t>
  </si>
  <si>
    <t>Maria  5 - Slottshöjden N</t>
  </si>
  <si>
    <t>Maria  6 - Stattena</t>
  </si>
  <si>
    <t>Maria  8 - Tågaborg Ö</t>
  </si>
  <si>
    <t>Maria  9 - Tågaborg S</t>
  </si>
  <si>
    <t>Maria 10 - St Jörgens plats</t>
  </si>
  <si>
    <t>Maria 11 - Tågaborg M</t>
  </si>
  <si>
    <t>Maria 12 - Tågaborg N</t>
  </si>
  <si>
    <t>Maria 13 - Pålsjöbaden</t>
  </si>
  <si>
    <t>Maria 14 - Pålsjö Ö</t>
  </si>
  <si>
    <t>Maria 15 - Ringstorp</t>
  </si>
  <si>
    <t>Maria 16 - Berga</t>
  </si>
  <si>
    <t>Maria 17 - Mariastaden</t>
  </si>
  <si>
    <t>Välinge</t>
  </si>
  <si>
    <t>I vallokal ej räknade röster</t>
  </si>
  <si>
    <t>Norra valkretsen</t>
  </si>
  <si>
    <t>Filborna 1 - Fredriksdal V</t>
  </si>
  <si>
    <t>Filborna 2 - Fredriksdal Ö</t>
  </si>
  <si>
    <t>Filborna 3 - Drottninghög Ö</t>
  </si>
  <si>
    <t>Filborna 4 - Drottninghög V</t>
  </si>
  <si>
    <t>Filborna 5 - Dalhem-Källstorp</t>
  </si>
  <si>
    <t>Filborna 6 - Dalhem S</t>
  </si>
  <si>
    <t>GA  2 - Stadsparken</t>
  </si>
  <si>
    <t>GA  3 - Högaborg V</t>
  </si>
  <si>
    <t>GA  4 - Eneborg V</t>
  </si>
  <si>
    <t>GA  5 - Wilson park</t>
  </si>
  <si>
    <t>GA  6 - Eneborg Ö</t>
  </si>
  <si>
    <t>GA  7 - Högaborg Ö</t>
  </si>
  <si>
    <t>GA  8 - Viskängen</t>
  </si>
  <si>
    <t>GA  9 - Närlunda</t>
  </si>
  <si>
    <t>GA 10 - Eskilsminne</t>
  </si>
  <si>
    <t>GA 11 - Ragnvalla</t>
  </si>
  <si>
    <t>GA 12 - Adolfsberg</t>
  </si>
  <si>
    <t>GA 13 - Sofieberg</t>
  </si>
  <si>
    <t>GA 14 - Husensjö</t>
  </si>
  <si>
    <t>GA 15 - Rosengården Ö</t>
  </si>
  <si>
    <t>GA 16 - Rosengården C</t>
  </si>
  <si>
    <t>GA 18 - Gustavslund</t>
  </si>
  <si>
    <t>Maria  1 - Olympia</t>
  </si>
  <si>
    <t>Mellersta valkretsen</t>
  </si>
  <si>
    <t>Avgivna personröster och valdeltagnde i kommunfullmäktigvalet</t>
  </si>
  <si>
    <t>Dag</t>
  </si>
  <si>
    <t>Storgatan</t>
  </si>
  <si>
    <t>Lillgatan</t>
  </si>
  <si>
    <t>Sveavägen</t>
  </si>
  <si>
    <t>Brohusgatan</t>
  </si>
  <si>
    <t>Vennergatan</t>
  </si>
  <si>
    <t>Mossgatan</t>
  </si>
  <si>
    <t>Brogatan</t>
  </si>
  <si>
    <t>måndag</t>
  </si>
  <si>
    <t>tisdag</t>
  </si>
  <si>
    <t>onsdag</t>
  </si>
  <si>
    <t>torsdag</t>
  </si>
  <si>
    <t>fredag</t>
  </si>
  <si>
    <t>Namn</t>
  </si>
  <si>
    <t>AAK</t>
  </si>
  <si>
    <t>ABB Ltd</t>
  </si>
  <si>
    <t>AddLife B</t>
  </si>
  <si>
    <t>Addnode Group B</t>
  </si>
  <si>
    <t>Addtech B</t>
  </si>
  <si>
    <t>AFRY</t>
  </si>
  <si>
    <t>Alfa Laval</t>
  </si>
  <si>
    <t>Alleima</t>
  </si>
  <si>
    <t>Arion Banki SDB</t>
  </si>
  <si>
    <t>Arjo B</t>
  </si>
  <si>
    <t>AstraZeneca</t>
  </si>
  <si>
    <t>Atlas Copco A</t>
  </si>
  <si>
    <t>Atlas Copco B</t>
  </si>
  <si>
    <t>Atrium Ljungberg B</t>
  </si>
  <si>
    <t>Autoliv SDB</t>
  </si>
  <si>
    <t>Avanza Bank Holding</t>
  </si>
  <si>
    <t>Axfood</t>
  </si>
  <si>
    <t>Beijer Ref B</t>
  </si>
  <si>
    <t>Betsson B</t>
  </si>
  <si>
    <t>Better Collective</t>
  </si>
  <si>
    <t>Bilia A</t>
  </si>
  <si>
    <t>Billerud</t>
  </si>
  <si>
    <t>BioArctic B</t>
  </si>
  <si>
    <t>Biotage</t>
  </si>
  <si>
    <t>Boliden</t>
  </si>
  <si>
    <t>Bravida Holding</t>
  </si>
  <si>
    <t>Bure Equity</t>
  </si>
  <si>
    <t>Camurus</t>
  </si>
  <si>
    <t>Castellum</t>
  </si>
  <si>
    <t>Catena</t>
  </si>
  <si>
    <t>Corem Property Group A</t>
  </si>
  <si>
    <t>Corem Property Group B</t>
  </si>
  <si>
    <t>Corem Property Group D</t>
  </si>
  <si>
    <t>Corem Property Group Pref</t>
  </si>
  <si>
    <t>Creades A</t>
  </si>
  <si>
    <t>Diös Fastigheter</t>
  </si>
  <si>
    <t>Dometic Group</t>
  </si>
  <si>
    <t>Electrolux A</t>
  </si>
  <si>
    <t>Electrolux B</t>
  </si>
  <si>
    <t>Electrolux Professional B</t>
  </si>
  <si>
    <t>Elekta B</t>
  </si>
  <si>
    <t>Embracer Group B</t>
  </si>
  <si>
    <t>Epiroc A</t>
  </si>
  <si>
    <t>Epiroc B</t>
  </si>
  <si>
    <t>EQT</t>
  </si>
  <si>
    <t>Ericsson A</t>
  </si>
  <si>
    <t>Ericsson B</t>
  </si>
  <si>
    <t>Essity A</t>
  </si>
  <si>
    <t>Essity B</t>
  </si>
  <si>
    <t>Evolution</t>
  </si>
  <si>
    <t>Fabege</t>
  </si>
  <si>
    <t>Fast. Balder B</t>
  </si>
  <si>
    <t>Fastpartner A</t>
  </si>
  <si>
    <t>Fastpartner D</t>
  </si>
  <si>
    <t>Fenix Outdoor International B</t>
  </si>
  <si>
    <t>Fortnox</t>
  </si>
  <si>
    <t>Getinge B</t>
  </si>
  <si>
    <t>Handelsbanken A</t>
  </si>
  <si>
    <t>Handelsbanken B</t>
  </si>
  <si>
    <t>Hemnet Group</t>
  </si>
  <si>
    <t>Hennes &amp; Mauritz B</t>
  </si>
  <si>
    <t>Hexagon B</t>
  </si>
  <si>
    <t>HEXPOL B</t>
  </si>
  <si>
    <t>HMS Networks</t>
  </si>
  <si>
    <t>Holmen A</t>
  </si>
  <si>
    <t>Holmen B</t>
  </si>
  <si>
    <t>Hufvudstaden A</t>
  </si>
  <si>
    <t>Husqvarna A</t>
  </si>
  <si>
    <t>Husqvarna B</t>
  </si>
  <si>
    <t>Industrivärden A</t>
  </si>
  <si>
    <t>Industrivärden C</t>
  </si>
  <si>
    <t>Indutrade</t>
  </si>
  <si>
    <t>Instalco</t>
  </si>
  <si>
    <t>International Petroleum Corp.</t>
  </si>
  <si>
    <t>Intrum</t>
  </si>
  <si>
    <t>Investor A</t>
  </si>
  <si>
    <t>Investor B</t>
  </si>
  <si>
    <t>JM</t>
  </si>
  <si>
    <t>Kindred Group</t>
  </si>
  <si>
    <t>Kinnevik A</t>
  </si>
  <si>
    <t>Kinnevik B</t>
  </si>
  <si>
    <t>Lagercrantz Group B</t>
  </si>
  <si>
    <t>Latour B</t>
  </si>
  <si>
    <t>Lifco B</t>
  </si>
  <si>
    <t>Lindab International</t>
  </si>
  <si>
    <t>Loomis</t>
  </si>
  <si>
    <t>Lundbergföretagen B</t>
  </si>
  <si>
    <t>Lundin Gold</t>
  </si>
  <si>
    <t>Lundin Mining Corporation</t>
  </si>
  <si>
    <t>Medicover B</t>
  </si>
  <si>
    <t>Millicom Int. Cellular SDB</t>
  </si>
  <si>
    <t>Mips</t>
  </si>
  <si>
    <t>Modern Times Group A</t>
  </si>
  <si>
    <t>Modern Times Group B</t>
  </si>
  <si>
    <t>Munters Group</t>
  </si>
  <si>
    <t>Mycronic</t>
  </si>
  <si>
    <t>NCAB Group</t>
  </si>
  <si>
    <t>NCC A</t>
  </si>
  <si>
    <t>NCC B</t>
  </si>
  <si>
    <t>Senast</t>
  </si>
  <si>
    <t>+/-%</t>
  </si>
  <si>
    <t>1 år %</t>
  </si>
  <si>
    <t>Börsvärde MSEK</t>
  </si>
  <si>
    <t>P/E-tal</t>
  </si>
  <si>
    <t>Direktavk. %</t>
  </si>
  <si>
    <t>Ägare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</si>
</sst>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sz val="8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color indexed="9"/>
      <name val="Aptos Narrow"/>
      <family val="2"/>
      <scheme val="minor"/>
    </font>
    <font>
      <i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0" fontId="2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7" xfId="0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64" fontId="2" fillId="0" borderId="1" xfId="1" applyNumberFormat="1" applyFont="1" applyBorder="1" applyAlignment="1">
      <alignment horizontal="center" vertical="top"/>
    </xf>
    <xf numFmtId="164" fontId="0" fillId="0" borderId="2" xfId="1" applyNumberFormat="1" applyFont="1" applyBorder="1"/>
    <xf numFmtId="0" fontId="2" fillId="2" borderId="1" xfId="0" applyFont="1" applyFill="1" applyBorder="1"/>
    <xf numFmtId="164" fontId="2" fillId="2" borderId="1" xfId="1" applyNumberFormat="1" applyFont="1" applyFill="1" applyBorder="1"/>
    <xf numFmtId="0" fontId="2" fillId="2" borderId="7" xfId="0" applyFont="1" applyFill="1" applyBorder="1"/>
    <xf numFmtId="164" fontId="2" fillId="2" borderId="7" xfId="1" applyNumberFormat="1" applyFont="1" applyFill="1" applyBorder="1"/>
    <xf numFmtId="164" fontId="2" fillId="2" borderId="3" xfId="1" applyNumberFormat="1" applyFont="1" applyFill="1" applyBorder="1"/>
    <xf numFmtId="164" fontId="0" fillId="0" borderId="7" xfId="1" applyNumberFormat="1" applyFont="1" applyBorder="1"/>
    <xf numFmtId="164" fontId="0" fillId="0" borderId="6" xfId="1" applyNumberFormat="1" applyFont="1" applyBorder="1"/>
    <xf numFmtId="0" fontId="7" fillId="0" borderId="0" xfId="0" applyFont="1"/>
    <xf numFmtId="0" fontId="0" fillId="0" borderId="0" xfId="0" applyFont="1"/>
    <xf numFmtId="14" fontId="0" fillId="0" borderId="0" xfId="0" applyNumberFormat="1" applyFont="1"/>
    <xf numFmtId="3" fontId="0" fillId="0" borderId="0" xfId="0" applyNumberFormat="1" applyFont="1"/>
    <xf numFmtId="0" fontId="8" fillId="3" borderId="0" xfId="0" applyFont="1" applyFill="1"/>
    <xf numFmtId="14" fontId="9" fillId="4" borderId="0" xfId="0" applyNumberFormat="1" applyFont="1" applyFill="1"/>
    <xf numFmtId="3" fontId="9" fillId="4" borderId="0" xfId="0" applyNumberFormat="1" applyFont="1" applyFill="1"/>
  </cellXfs>
  <cellStyles count="3">
    <cellStyle name="Normal" xfId="0" builtinId="0"/>
    <cellStyle name="Normal 2" xfId="2" xr:uid="{20A98A34-EB91-4CC5-B2E6-418783EFE26D}"/>
    <cellStyle name="Tusenta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74458-BEC6-4DCC-9EF0-87DD65192EB9}">
  <dimension ref="A1:D14"/>
  <sheetViews>
    <sheetView tabSelected="1" workbookViewId="0">
      <selection activeCell="C10" sqref="C10"/>
    </sheetView>
  </sheetViews>
  <sheetFormatPr defaultRowHeight="14.4" x14ac:dyDescent="0.55000000000000004"/>
  <cols>
    <col min="1" max="1" width="11.3671875" customWidth="1"/>
    <col min="2" max="4" width="10.734375" bestFit="1" customWidth="1"/>
  </cols>
  <sheetData>
    <row r="1" spans="1:4" s="1" customFormat="1" x14ac:dyDescent="0.55000000000000004">
      <c r="B1" s="1" t="s">
        <v>11</v>
      </c>
      <c r="C1" s="1" t="s">
        <v>10</v>
      </c>
      <c r="D1" s="1" t="s">
        <v>9</v>
      </c>
    </row>
    <row r="2" spans="1:4" x14ac:dyDescent="0.55000000000000004">
      <c r="A2" s="1" t="s">
        <v>8</v>
      </c>
    </row>
    <row r="3" spans="1:4" x14ac:dyDescent="0.55000000000000004">
      <c r="A3" t="s">
        <v>7</v>
      </c>
      <c r="B3" s="2">
        <v>1450</v>
      </c>
      <c r="C3" s="2">
        <v>1460</v>
      </c>
      <c r="D3" s="2">
        <v>1470</v>
      </c>
    </row>
    <row r="4" spans="1:4" x14ac:dyDescent="0.55000000000000004">
      <c r="A4" t="s">
        <v>6</v>
      </c>
      <c r="B4" s="2">
        <v>234</v>
      </c>
      <c r="C4" s="2">
        <v>214</v>
      </c>
      <c r="D4" s="2">
        <v>194</v>
      </c>
    </row>
    <row r="5" spans="1:4" x14ac:dyDescent="0.55000000000000004">
      <c r="A5" s="1" t="s">
        <v>1</v>
      </c>
      <c r="B5" s="2">
        <f>B3*B4</f>
        <v>339300</v>
      </c>
      <c r="C5" s="2">
        <f t="shared" ref="C5:D5" si="0">C3*C4</f>
        <v>312440</v>
      </c>
      <c r="D5" s="2">
        <f t="shared" si="0"/>
        <v>285180</v>
      </c>
    </row>
    <row r="6" spans="1:4" x14ac:dyDescent="0.55000000000000004">
      <c r="B6" s="2"/>
      <c r="C6" s="2"/>
      <c r="D6" s="2"/>
    </row>
    <row r="7" spans="1:4" x14ac:dyDescent="0.55000000000000004">
      <c r="A7" s="1" t="s">
        <v>5</v>
      </c>
      <c r="B7" s="2"/>
      <c r="C7" s="2"/>
      <c r="D7" s="2"/>
    </row>
    <row r="8" spans="1:4" x14ac:dyDescent="0.55000000000000004">
      <c r="A8" t="s">
        <v>4</v>
      </c>
      <c r="B8" s="2">
        <v>200000</v>
      </c>
      <c r="C8" s="2">
        <v>190000</v>
      </c>
      <c r="D8" s="2">
        <v>180000</v>
      </c>
    </row>
    <row r="9" spans="1:4" x14ac:dyDescent="0.55000000000000004">
      <c r="A9" t="s">
        <v>3</v>
      </c>
      <c r="B9" s="2">
        <v>100000</v>
      </c>
      <c r="C9" s="2">
        <v>100000</v>
      </c>
      <c r="D9" s="2">
        <v>100000</v>
      </c>
    </row>
    <row r="10" spans="1:4" x14ac:dyDescent="0.55000000000000004">
      <c r="A10" t="s">
        <v>2</v>
      </c>
      <c r="B10" s="2">
        <v>33800</v>
      </c>
      <c r="C10" s="2">
        <v>33800</v>
      </c>
      <c r="D10" s="2">
        <v>33800</v>
      </c>
    </row>
    <row r="11" spans="1:4" x14ac:dyDescent="0.55000000000000004">
      <c r="A11" s="1" t="s">
        <v>1</v>
      </c>
      <c r="B11" s="2">
        <f>SUM(B8:B10)</f>
        <v>333800</v>
      </c>
      <c r="C11" s="2">
        <f t="shared" ref="C11:D11" si="1">SUM(C8:C10)</f>
        <v>323800</v>
      </c>
      <c r="D11" s="2">
        <f t="shared" si="1"/>
        <v>313800</v>
      </c>
    </row>
    <row r="12" spans="1:4" x14ac:dyDescent="0.55000000000000004">
      <c r="B12" s="2"/>
      <c r="C12" s="2"/>
      <c r="D12" s="2"/>
    </row>
    <row r="13" spans="1:4" x14ac:dyDescent="0.55000000000000004">
      <c r="A13" s="1" t="s">
        <v>0</v>
      </c>
      <c r="B13" s="2">
        <f>B5-B11</f>
        <v>5500</v>
      </c>
      <c r="C13" s="2">
        <f t="shared" ref="C13:D13" si="2">C5-C11</f>
        <v>-11360</v>
      </c>
      <c r="D13" s="2">
        <f t="shared" si="2"/>
        <v>-28620</v>
      </c>
    </row>
    <row r="14" spans="1:4" x14ac:dyDescent="0.55000000000000004">
      <c r="B14" s="2"/>
      <c r="C14" s="2"/>
      <c r="D14" s="2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5D60-9DB2-4BC9-BC42-7478722F1D96}">
  <dimension ref="A1:F83"/>
  <sheetViews>
    <sheetView topLeftCell="A54" zoomScaleNormal="100" workbookViewId="0">
      <selection activeCell="A73" sqref="A73"/>
    </sheetView>
  </sheetViews>
  <sheetFormatPr defaultRowHeight="14.4" x14ac:dyDescent="0.55000000000000004"/>
  <cols>
    <col min="1" max="1" width="18.05078125" customWidth="1"/>
    <col min="5" max="5" width="24.26171875" customWidth="1"/>
    <col min="6" max="6" width="15.20703125" style="2" customWidth="1"/>
  </cols>
  <sheetData>
    <row r="1" spans="1:6" ht="21.3" x14ac:dyDescent="0.85">
      <c r="A1" s="6" t="s">
        <v>197</v>
      </c>
    </row>
    <row r="3" spans="1:6" ht="29.4" customHeight="1" x14ac:dyDescent="0.55000000000000004">
      <c r="A3" s="15" t="s">
        <v>198</v>
      </c>
      <c r="B3" s="15" t="s">
        <v>199</v>
      </c>
      <c r="C3" s="15" t="s">
        <v>200</v>
      </c>
      <c r="D3" s="15" t="s">
        <v>201</v>
      </c>
      <c r="E3" s="16" t="s">
        <v>202</v>
      </c>
      <c r="F3" s="17" t="s">
        <v>246</v>
      </c>
    </row>
    <row r="4" spans="1:6" x14ac:dyDescent="0.55000000000000004">
      <c r="A4" s="11" t="s">
        <v>203</v>
      </c>
      <c r="B4" s="11"/>
      <c r="C4" s="7"/>
      <c r="D4" s="7"/>
      <c r="E4" s="7"/>
      <c r="F4" s="13"/>
    </row>
    <row r="5" spans="1:6" x14ac:dyDescent="0.55000000000000004">
      <c r="A5" s="11"/>
      <c r="B5" s="11">
        <v>421</v>
      </c>
      <c r="C5" s="7"/>
      <c r="D5" s="7"/>
      <c r="E5" s="7"/>
      <c r="F5" s="13"/>
    </row>
    <row r="6" spans="1:6" x14ac:dyDescent="0.55000000000000004">
      <c r="A6" s="11"/>
      <c r="B6" s="11"/>
      <c r="C6" s="7"/>
      <c r="D6" s="7" t="s">
        <v>204</v>
      </c>
      <c r="E6" s="7" t="s">
        <v>205</v>
      </c>
      <c r="F6" s="13">
        <v>12540</v>
      </c>
    </row>
    <row r="7" spans="1:6" x14ac:dyDescent="0.55000000000000004">
      <c r="A7" s="11"/>
      <c r="B7" s="11"/>
      <c r="C7" s="7"/>
      <c r="D7" s="7"/>
      <c r="E7" s="7" t="s">
        <v>206</v>
      </c>
      <c r="F7" s="13">
        <v>23040</v>
      </c>
    </row>
    <row r="8" spans="1:6" x14ac:dyDescent="0.55000000000000004">
      <c r="A8" s="11"/>
      <c r="B8" s="11"/>
      <c r="C8" s="7"/>
      <c r="D8" s="7"/>
      <c r="E8" s="7" t="s">
        <v>207</v>
      </c>
      <c r="F8" s="13">
        <v>68460</v>
      </c>
    </row>
    <row r="9" spans="1:6" x14ac:dyDescent="0.55000000000000004">
      <c r="A9" s="11"/>
      <c r="B9" s="11"/>
      <c r="C9" s="7"/>
      <c r="D9" s="7"/>
      <c r="E9" s="7" t="s">
        <v>208</v>
      </c>
      <c r="F9" s="13">
        <v>6024</v>
      </c>
    </row>
    <row r="10" spans="1:6" x14ac:dyDescent="0.55000000000000004">
      <c r="A10" s="11"/>
      <c r="B10" s="11"/>
      <c r="C10" s="7"/>
      <c r="D10" s="7"/>
      <c r="E10" s="7" t="s">
        <v>209</v>
      </c>
      <c r="F10" s="13">
        <v>0</v>
      </c>
    </row>
    <row r="11" spans="1:6" x14ac:dyDescent="0.55000000000000004">
      <c r="A11" s="11"/>
      <c r="B11" s="11"/>
      <c r="C11" s="7"/>
      <c r="D11" s="7"/>
      <c r="E11" s="7" t="s">
        <v>210</v>
      </c>
      <c r="F11" s="13">
        <v>1560</v>
      </c>
    </row>
    <row r="12" spans="1:6" x14ac:dyDescent="0.55000000000000004">
      <c r="A12" s="11"/>
      <c r="B12" s="11"/>
      <c r="C12" s="7"/>
      <c r="D12" s="7"/>
      <c r="E12" s="7" t="s">
        <v>211</v>
      </c>
      <c r="F12" s="13">
        <v>45000</v>
      </c>
    </row>
    <row r="13" spans="1:6" x14ac:dyDescent="0.55000000000000004">
      <c r="A13" s="12"/>
      <c r="B13" s="12"/>
      <c r="C13" s="8"/>
      <c r="D13" s="8"/>
      <c r="E13" s="8"/>
      <c r="F13" s="14"/>
    </row>
    <row r="14" spans="1:6" s="1" customFormat="1" x14ac:dyDescent="0.55000000000000004">
      <c r="A14" s="19" t="s">
        <v>212</v>
      </c>
      <c r="B14" s="19"/>
      <c r="C14" s="19"/>
      <c r="D14" s="19"/>
      <c r="E14" s="19"/>
      <c r="F14" s="20">
        <v>156624</v>
      </c>
    </row>
    <row r="15" spans="1:6" x14ac:dyDescent="0.55000000000000004">
      <c r="A15" s="9"/>
      <c r="B15" s="9"/>
      <c r="C15" s="9"/>
      <c r="D15" s="9"/>
      <c r="E15" s="9"/>
      <c r="F15" s="25"/>
    </row>
    <row r="16" spans="1:6" x14ac:dyDescent="0.55000000000000004">
      <c r="A16" s="11" t="s">
        <v>213</v>
      </c>
      <c r="B16" s="11"/>
      <c r="C16" s="11"/>
      <c r="D16" s="11"/>
      <c r="E16" s="11"/>
      <c r="F16" s="18"/>
    </row>
    <row r="17" spans="1:6" x14ac:dyDescent="0.55000000000000004">
      <c r="A17" s="11"/>
      <c r="B17" s="11">
        <v>421</v>
      </c>
      <c r="C17" s="11"/>
      <c r="D17" s="11"/>
      <c r="E17" s="11"/>
      <c r="F17" s="18"/>
    </row>
    <row r="18" spans="1:6" x14ac:dyDescent="0.55000000000000004">
      <c r="A18" s="11"/>
      <c r="B18" s="11"/>
      <c r="C18" s="11"/>
      <c r="D18" s="11" t="s">
        <v>214</v>
      </c>
      <c r="E18" s="11" t="s">
        <v>215</v>
      </c>
      <c r="F18" s="18">
        <v>20740</v>
      </c>
    </row>
    <row r="19" spans="1:6" x14ac:dyDescent="0.55000000000000004">
      <c r="A19" s="11"/>
      <c r="B19" s="11"/>
      <c r="C19" s="11"/>
      <c r="D19" s="11" t="s">
        <v>216</v>
      </c>
      <c r="E19" s="11" t="s">
        <v>217</v>
      </c>
      <c r="F19" s="18">
        <v>22023</v>
      </c>
    </row>
    <row r="20" spans="1:6" x14ac:dyDescent="0.55000000000000004">
      <c r="A20" s="11"/>
      <c r="B20" s="11"/>
      <c r="C20" s="11"/>
      <c r="D20" s="11"/>
      <c r="E20" s="11" t="s">
        <v>206</v>
      </c>
      <c r="F20" s="18">
        <v>28680</v>
      </c>
    </row>
    <row r="21" spans="1:6" x14ac:dyDescent="0.55000000000000004">
      <c r="A21" s="11"/>
      <c r="B21" s="11"/>
      <c r="C21" s="11"/>
      <c r="D21" s="11"/>
      <c r="E21" s="11" t="s">
        <v>218</v>
      </c>
      <c r="F21" s="18">
        <v>20746</v>
      </c>
    </row>
    <row r="22" spans="1:6" x14ac:dyDescent="0.55000000000000004">
      <c r="A22" s="11"/>
      <c r="B22" s="11"/>
      <c r="C22" s="11"/>
      <c r="D22" s="11"/>
      <c r="E22" s="11" t="s">
        <v>219</v>
      </c>
      <c r="F22" s="18">
        <v>6204</v>
      </c>
    </row>
    <row r="23" spans="1:6" x14ac:dyDescent="0.55000000000000004">
      <c r="A23" s="11"/>
      <c r="B23" s="11"/>
      <c r="C23" s="11"/>
      <c r="D23" s="11"/>
      <c r="E23" s="11" t="s">
        <v>209</v>
      </c>
      <c r="F23" s="18">
        <v>0</v>
      </c>
    </row>
    <row r="24" spans="1:6" x14ac:dyDescent="0.55000000000000004">
      <c r="A24" s="11"/>
      <c r="B24" s="11"/>
      <c r="C24" s="11"/>
      <c r="D24" s="11"/>
      <c r="E24" s="11"/>
      <c r="F24" s="18"/>
    </row>
    <row r="25" spans="1:6" s="1" customFormat="1" x14ac:dyDescent="0.55000000000000004">
      <c r="A25" s="19" t="s">
        <v>212</v>
      </c>
      <c r="B25" s="19"/>
      <c r="C25" s="19"/>
      <c r="D25" s="19"/>
      <c r="E25" s="19"/>
      <c r="F25" s="20">
        <v>98393</v>
      </c>
    </row>
    <row r="26" spans="1:6" x14ac:dyDescent="0.55000000000000004">
      <c r="A26" s="10"/>
    </row>
    <row r="27" spans="1:6" x14ac:dyDescent="0.55000000000000004">
      <c r="A27" s="11" t="s">
        <v>220</v>
      </c>
      <c r="B27" s="11"/>
      <c r="C27" s="11"/>
      <c r="D27" s="11"/>
      <c r="E27" s="11"/>
      <c r="F27" s="18"/>
    </row>
    <row r="28" spans="1:6" x14ac:dyDescent="0.55000000000000004">
      <c r="A28" s="11"/>
      <c r="B28" s="11">
        <v>421</v>
      </c>
      <c r="C28" s="11"/>
      <c r="D28" s="11"/>
      <c r="E28" s="11"/>
      <c r="F28" s="18"/>
    </row>
    <row r="29" spans="1:6" x14ac:dyDescent="0.55000000000000004">
      <c r="A29" s="11"/>
      <c r="B29" s="11"/>
      <c r="C29" s="11"/>
      <c r="D29" s="11" t="s">
        <v>221</v>
      </c>
      <c r="E29" s="11" t="s">
        <v>217</v>
      </c>
      <c r="F29" s="18">
        <v>11011</v>
      </c>
    </row>
    <row r="30" spans="1:6" x14ac:dyDescent="0.55000000000000004">
      <c r="A30" s="11"/>
      <c r="B30" s="11"/>
      <c r="C30" s="11"/>
      <c r="D30" s="11"/>
      <c r="E30" s="11" t="s">
        <v>219</v>
      </c>
      <c r="F30" s="18">
        <v>14580</v>
      </c>
    </row>
    <row r="31" spans="1:6" x14ac:dyDescent="0.55000000000000004">
      <c r="A31" s="11"/>
      <c r="B31" s="11"/>
      <c r="C31" s="11"/>
      <c r="D31" s="11"/>
      <c r="E31" s="11"/>
      <c r="F31" s="18"/>
    </row>
    <row r="32" spans="1:6" s="1" customFormat="1" x14ac:dyDescent="0.55000000000000004">
      <c r="A32" s="19" t="s">
        <v>212</v>
      </c>
      <c r="B32" s="19"/>
      <c r="C32" s="19"/>
      <c r="D32" s="19"/>
      <c r="E32" s="19"/>
      <c r="F32" s="20">
        <v>25591</v>
      </c>
    </row>
    <row r="33" spans="1:6" x14ac:dyDescent="0.55000000000000004">
      <c r="A33" s="9"/>
      <c r="B33" s="9"/>
      <c r="C33" s="9"/>
      <c r="D33" s="9"/>
      <c r="E33" s="9"/>
      <c r="F33" s="25"/>
    </row>
    <row r="34" spans="1:6" x14ac:dyDescent="0.55000000000000004">
      <c r="A34" s="11" t="s">
        <v>222</v>
      </c>
      <c r="B34" s="11"/>
      <c r="C34" s="11"/>
      <c r="D34" s="11"/>
      <c r="E34" s="11"/>
      <c r="F34" s="18"/>
    </row>
    <row r="35" spans="1:6" x14ac:dyDescent="0.55000000000000004">
      <c r="A35" s="11"/>
      <c r="B35" s="11">
        <v>425</v>
      </c>
      <c r="C35" s="11">
        <v>4060</v>
      </c>
      <c r="D35" s="11"/>
      <c r="E35" s="11"/>
      <c r="F35" s="18"/>
    </row>
    <row r="36" spans="1:6" x14ac:dyDescent="0.55000000000000004">
      <c r="A36" s="11"/>
      <c r="B36" s="11"/>
      <c r="C36" s="11"/>
      <c r="D36" s="11" t="s">
        <v>223</v>
      </c>
      <c r="E36" s="11" t="s">
        <v>205</v>
      </c>
      <c r="F36" s="18">
        <v>12540</v>
      </c>
    </row>
    <row r="37" spans="1:6" x14ac:dyDescent="0.55000000000000004">
      <c r="A37" s="11"/>
      <c r="B37" s="11"/>
      <c r="C37" s="11"/>
      <c r="D37" s="11"/>
      <c r="E37" s="12"/>
      <c r="F37" s="18"/>
    </row>
    <row r="38" spans="1:6" s="1" customFormat="1" x14ac:dyDescent="0.55000000000000004">
      <c r="A38" s="19" t="s">
        <v>212</v>
      </c>
      <c r="B38" s="19"/>
      <c r="C38" s="19"/>
      <c r="D38" s="19"/>
      <c r="E38" s="19"/>
      <c r="F38" s="20">
        <v>12540</v>
      </c>
    </row>
    <row r="39" spans="1:6" x14ac:dyDescent="0.55000000000000004">
      <c r="A39" s="9"/>
      <c r="B39" s="9"/>
      <c r="C39" s="9"/>
      <c r="D39" s="9"/>
      <c r="E39" s="9"/>
      <c r="F39" s="25"/>
    </row>
    <row r="40" spans="1:6" x14ac:dyDescent="0.55000000000000004">
      <c r="A40" s="11" t="s">
        <v>224</v>
      </c>
      <c r="B40" s="11"/>
      <c r="C40" s="11"/>
      <c r="D40" s="11"/>
      <c r="E40" s="11"/>
      <c r="F40" s="18"/>
    </row>
    <row r="41" spans="1:6" x14ac:dyDescent="0.55000000000000004">
      <c r="A41" s="11"/>
      <c r="B41" s="11">
        <v>423</v>
      </c>
      <c r="C41" s="11"/>
      <c r="D41" s="11"/>
      <c r="E41" s="11"/>
      <c r="F41" s="18"/>
    </row>
    <row r="42" spans="1:6" x14ac:dyDescent="0.55000000000000004">
      <c r="A42" s="11"/>
      <c r="B42" s="11"/>
      <c r="C42" s="11">
        <v>4021</v>
      </c>
      <c r="D42" s="11" t="s">
        <v>225</v>
      </c>
      <c r="E42" s="11" t="s">
        <v>215</v>
      </c>
      <c r="F42" s="18">
        <v>25340</v>
      </c>
    </row>
    <row r="43" spans="1:6" x14ac:dyDescent="0.55000000000000004">
      <c r="A43" s="11"/>
      <c r="B43" s="11"/>
      <c r="C43" s="11">
        <v>4025</v>
      </c>
      <c r="D43" s="11" t="s">
        <v>226</v>
      </c>
      <c r="E43" s="11" t="s">
        <v>217</v>
      </c>
      <c r="F43" s="18">
        <v>11011</v>
      </c>
    </row>
    <row r="44" spans="1:6" x14ac:dyDescent="0.55000000000000004">
      <c r="A44" s="11"/>
      <c r="B44" s="11"/>
      <c r="C44" s="11"/>
      <c r="D44" s="11"/>
      <c r="E44" s="11" t="s">
        <v>227</v>
      </c>
      <c r="F44" s="18">
        <v>42000</v>
      </c>
    </row>
    <row r="45" spans="1:6" x14ac:dyDescent="0.55000000000000004">
      <c r="A45" s="11"/>
      <c r="B45" s="11"/>
      <c r="C45" s="11"/>
      <c r="D45" s="11"/>
      <c r="E45" s="11"/>
      <c r="F45" s="18"/>
    </row>
    <row r="46" spans="1:6" s="1" customFormat="1" x14ac:dyDescent="0.55000000000000004">
      <c r="A46" s="19" t="s">
        <v>212</v>
      </c>
      <c r="B46" s="19"/>
      <c r="C46" s="19"/>
      <c r="D46" s="19"/>
      <c r="E46" s="19"/>
      <c r="F46" s="20">
        <v>78351</v>
      </c>
    </row>
    <row r="47" spans="1:6" x14ac:dyDescent="0.55000000000000004">
      <c r="A47" s="9"/>
      <c r="B47" s="9"/>
      <c r="C47" s="9"/>
      <c r="D47" s="9"/>
      <c r="E47" s="9"/>
      <c r="F47" s="25"/>
    </row>
    <row r="48" spans="1:6" x14ac:dyDescent="0.55000000000000004">
      <c r="A48" s="11" t="s">
        <v>228</v>
      </c>
      <c r="B48" s="11"/>
      <c r="C48" s="7"/>
      <c r="D48" s="11"/>
      <c r="E48" s="7"/>
      <c r="F48" s="13"/>
    </row>
    <row r="49" spans="1:6" x14ac:dyDescent="0.55000000000000004">
      <c r="A49" s="11"/>
      <c r="B49" s="11">
        <v>423</v>
      </c>
      <c r="C49" s="7"/>
      <c r="D49" s="11"/>
      <c r="E49" s="7"/>
      <c r="F49" s="13"/>
    </row>
    <row r="50" spans="1:6" x14ac:dyDescent="0.55000000000000004">
      <c r="A50" s="11"/>
      <c r="B50" s="11"/>
      <c r="C50" s="11"/>
      <c r="D50" s="11" t="s">
        <v>229</v>
      </c>
      <c r="E50" s="7" t="s">
        <v>217</v>
      </c>
      <c r="F50" s="13">
        <v>5520</v>
      </c>
    </row>
    <row r="51" spans="1:6" x14ac:dyDescent="0.55000000000000004">
      <c r="A51" s="11"/>
      <c r="B51" s="11"/>
      <c r="C51" s="11"/>
      <c r="D51" s="11"/>
      <c r="E51" s="7" t="s">
        <v>247</v>
      </c>
      <c r="F51" s="13">
        <v>24000</v>
      </c>
    </row>
    <row r="52" spans="1:6" x14ac:dyDescent="0.55000000000000004">
      <c r="A52" s="11" t="s">
        <v>230</v>
      </c>
      <c r="B52" s="11"/>
      <c r="C52" s="11"/>
      <c r="D52" s="11"/>
      <c r="E52" s="7"/>
      <c r="F52" s="13"/>
    </row>
    <row r="53" spans="1:6" x14ac:dyDescent="0.55000000000000004">
      <c r="A53" s="11"/>
      <c r="B53" s="11">
        <v>422</v>
      </c>
      <c r="C53" s="11">
        <v>4004</v>
      </c>
      <c r="D53" s="11"/>
      <c r="E53" s="7"/>
      <c r="F53" s="13"/>
    </row>
    <row r="54" spans="1:6" x14ac:dyDescent="0.55000000000000004">
      <c r="A54" s="11"/>
      <c r="B54" s="11"/>
      <c r="C54" s="11"/>
      <c r="D54" s="11" t="s">
        <v>231</v>
      </c>
      <c r="E54" s="7" t="s">
        <v>232</v>
      </c>
      <c r="F54" s="13">
        <v>6020</v>
      </c>
    </row>
    <row r="55" spans="1:6" x14ac:dyDescent="0.55000000000000004">
      <c r="A55" s="11"/>
      <c r="B55" s="11"/>
      <c r="C55" s="11"/>
      <c r="D55" s="11"/>
      <c r="E55" s="7" t="s">
        <v>206</v>
      </c>
      <c r="F55" s="13">
        <v>11520</v>
      </c>
    </row>
    <row r="56" spans="1:6" x14ac:dyDescent="0.55000000000000004">
      <c r="A56" s="11"/>
      <c r="B56" s="11"/>
      <c r="C56" s="11"/>
      <c r="D56" s="11"/>
      <c r="E56" s="7" t="s">
        <v>233</v>
      </c>
      <c r="F56" s="13">
        <v>68460</v>
      </c>
    </row>
    <row r="57" spans="1:6" x14ac:dyDescent="0.55000000000000004">
      <c r="A57" s="11"/>
      <c r="B57" s="11"/>
      <c r="C57" s="11"/>
      <c r="D57" s="11"/>
      <c r="E57" s="7"/>
      <c r="F57" s="13"/>
    </row>
    <row r="58" spans="1:6" s="1" customFormat="1" x14ac:dyDescent="0.55000000000000004">
      <c r="A58" s="19" t="s">
        <v>212</v>
      </c>
      <c r="B58" s="19"/>
      <c r="C58" s="19"/>
      <c r="D58" s="19"/>
      <c r="E58" s="19"/>
      <c r="F58" s="23">
        <f>SUM(F50:F56)</f>
        <v>115520</v>
      </c>
    </row>
    <row r="59" spans="1:6" x14ac:dyDescent="0.55000000000000004">
      <c r="A59" s="9"/>
      <c r="B59" s="9"/>
      <c r="C59" s="9"/>
      <c r="D59" s="9"/>
      <c r="E59" s="9"/>
      <c r="F59" s="25"/>
    </row>
    <row r="60" spans="1:6" x14ac:dyDescent="0.55000000000000004">
      <c r="A60" s="11" t="s">
        <v>234</v>
      </c>
      <c r="B60" s="11"/>
      <c r="C60" s="11"/>
      <c r="D60" s="11"/>
      <c r="E60" s="11"/>
      <c r="F60" s="18"/>
    </row>
    <row r="61" spans="1:6" x14ac:dyDescent="0.55000000000000004">
      <c r="A61" s="11"/>
      <c r="B61" s="11">
        <v>424</v>
      </c>
      <c r="C61" s="11">
        <v>4040</v>
      </c>
      <c r="D61" s="11" t="s">
        <v>235</v>
      </c>
      <c r="E61" s="11" t="s">
        <v>205</v>
      </c>
      <c r="F61" s="18">
        <v>25080</v>
      </c>
    </row>
    <row r="62" spans="1:6" x14ac:dyDescent="0.55000000000000004">
      <c r="A62" s="11"/>
      <c r="B62" s="11"/>
      <c r="C62" s="11">
        <v>4040</v>
      </c>
      <c r="D62" s="11" t="s">
        <v>236</v>
      </c>
      <c r="E62" s="11" t="s">
        <v>232</v>
      </c>
      <c r="F62" s="18">
        <v>12540</v>
      </c>
    </row>
    <row r="63" spans="1:6" x14ac:dyDescent="0.55000000000000004">
      <c r="A63" s="11"/>
      <c r="B63" s="11"/>
      <c r="C63" s="11">
        <v>4041</v>
      </c>
      <c r="D63" s="11" t="s">
        <v>236</v>
      </c>
      <c r="E63" s="11" t="s">
        <v>232</v>
      </c>
      <c r="F63" s="18">
        <v>10030</v>
      </c>
    </row>
    <row r="64" spans="1:6" x14ac:dyDescent="0.55000000000000004">
      <c r="A64" s="11"/>
      <c r="B64" s="11"/>
      <c r="C64" s="11">
        <v>4040</v>
      </c>
      <c r="D64" s="11"/>
      <c r="E64" s="11" t="s">
        <v>206</v>
      </c>
      <c r="F64" s="18">
        <v>23040</v>
      </c>
    </row>
    <row r="65" spans="1:6" x14ac:dyDescent="0.55000000000000004">
      <c r="A65" s="11"/>
      <c r="B65" s="11"/>
      <c r="C65" s="11">
        <v>4040</v>
      </c>
      <c r="D65" s="11"/>
      <c r="E65" s="11" t="s">
        <v>218</v>
      </c>
      <c r="F65" s="18">
        <v>41497</v>
      </c>
    </row>
    <row r="66" spans="1:6" x14ac:dyDescent="0.55000000000000004">
      <c r="A66" s="11"/>
      <c r="B66" s="11"/>
      <c r="C66" s="11">
        <v>4034</v>
      </c>
      <c r="D66" s="11"/>
      <c r="E66" s="11" t="s">
        <v>218</v>
      </c>
      <c r="F66" s="18">
        <v>20746</v>
      </c>
    </row>
    <row r="67" spans="1:6" x14ac:dyDescent="0.55000000000000004">
      <c r="A67" s="11"/>
      <c r="B67" s="11"/>
      <c r="C67" s="11">
        <v>4040</v>
      </c>
      <c r="D67" s="11" t="s">
        <v>237</v>
      </c>
      <c r="E67" s="11" t="s">
        <v>238</v>
      </c>
      <c r="F67" s="18">
        <v>15000</v>
      </c>
    </row>
    <row r="68" spans="1:6" x14ac:dyDescent="0.55000000000000004">
      <c r="A68" s="11"/>
      <c r="B68" s="11"/>
      <c r="C68" s="11">
        <v>4040</v>
      </c>
      <c r="D68" s="11"/>
      <c r="E68" s="11" t="s">
        <v>239</v>
      </c>
      <c r="F68" s="18">
        <v>12240</v>
      </c>
    </row>
    <row r="69" spans="1:6" x14ac:dyDescent="0.55000000000000004">
      <c r="A69" s="11"/>
      <c r="B69" s="11"/>
      <c r="C69" s="11">
        <v>4040</v>
      </c>
      <c r="D69" s="11" t="s">
        <v>240</v>
      </c>
      <c r="E69" s="11" t="s">
        <v>241</v>
      </c>
      <c r="F69" s="18">
        <v>3500</v>
      </c>
    </row>
    <row r="70" spans="1:6" x14ac:dyDescent="0.55000000000000004">
      <c r="A70" s="12"/>
      <c r="B70" s="12"/>
      <c r="C70" s="12"/>
      <c r="D70" s="12"/>
      <c r="E70" s="12"/>
      <c r="F70" s="24"/>
    </row>
    <row r="71" spans="1:6" s="1" customFormat="1" x14ac:dyDescent="0.55000000000000004">
      <c r="A71" s="21" t="s">
        <v>212</v>
      </c>
      <c r="B71" s="21"/>
      <c r="C71" s="21"/>
      <c r="D71" s="21"/>
      <c r="E71" s="21"/>
      <c r="F71" s="22">
        <v>163673</v>
      </c>
    </row>
    <row r="72" spans="1:6" x14ac:dyDescent="0.55000000000000004">
      <c r="A72" s="9"/>
      <c r="B72" s="9"/>
      <c r="C72" s="9"/>
      <c r="D72" s="9"/>
      <c r="E72" s="9"/>
      <c r="F72" s="25"/>
    </row>
    <row r="73" spans="1:6" x14ac:dyDescent="0.55000000000000004">
      <c r="A73" s="11" t="s">
        <v>242</v>
      </c>
      <c r="B73" s="11"/>
      <c r="C73" s="11"/>
      <c r="D73" s="11"/>
      <c r="E73" s="11"/>
      <c r="F73" s="18"/>
    </row>
    <row r="74" spans="1:6" x14ac:dyDescent="0.55000000000000004">
      <c r="A74" s="11"/>
      <c r="B74" s="11">
        <v>424</v>
      </c>
      <c r="C74" s="11">
        <v>4553</v>
      </c>
      <c r="D74" s="11"/>
      <c r="E74" s="11"/>
      <c r="F74" s="18"/>
    </row>
    <row r="75" spans="1:6" x14ac:dyDescent="0.55000000000000004">
      <c r="A75" s="11"/>
      <c r="B75" s="11"/>
      <c r="C75" s="11"/>
      <c r="D75" s="11" t="s">
        <v>243</v>
      </c>
      <c r="E75" s="11" t="s">
        <v>232</v>
      </c>
      <c r="F75" s="18">
        <v>6020</v>
      </c>
    </row>
    <row r="76" spans="1:6" x14ac:dyDescent="0.55000000000000004">
      <c r="A76" s="11"/>
      <c r="B76" s="11"/>
      <c r="C76" s="11"/>
      <c r="D76" s="11"/>
      <c r="E76" s="11" t="s">
        <v>218</v>
      </c>
      <c r="F76" s="18">
        <v>20746</v>
      </c>
    </row>
    <row r="77" spans="1:6" x14ac:dyDescent="0.55000000000000004">
      <c r="A77" s="11"/>
      <c r="B77" s="11"/>
      <c r="C77" s="11"/>
      <c r="D77" s="11"/>
      <c r="E77" s="11"/>
      <c r="F77" s="18"/>
    </row>
    <row r="78" spans="1:6" x14ac:dyDescent="0.55000000000000004">
      <c r="A78" s="11" t="s">
        <v>244</v>
      </c>
      <c r="B78" s="11"/>
      <c r="C78" s="11"/>
      <c r="D78" s="11"/>
      <c r="E78" s="11"/>
      <c r="F78" s="18"/>
    </row>
    <row r="79" spans="1:6" x14ac:dyDescent="0.55000000000000004">
      <c r="A79" s="11"/>
      <c r="B79" s="11">
        <v>424</v>
      </c>
      <c r="C79" s="11"/>
      <c r="D79" s="11"/>
      <c r="E79" s="11"/>
      <c r="F79" s="18"/>
    </row>
    <row r="80" spans="1:6" x14ac:dyDescent="0.55000000000000004">
      <c r="A80" s="11"/>
      <c r="B80" s="11"/>
      <c r="C80" s="11"/>
      <c r="D80" s="11" t="s">
        <v>243</v>
      </c>
      <c r="E80" s="11" t="s">
        <v>232</v>
      </c>
      <c r="F80" s="18">
        <v>6020</v>
      </c>
    </row>
    <row r="81" spans="1:6" x14ac:dyDescent="0.55000000000000004">
      <c r="A81" s="11"/>
      <c r="B81" s="11"/>
      <c r="C81" s="11"/>
      <c r="D81" s="11"/>
      <c r="E81" s="11" t="s">
        <v>245</v>
      </c>
      <c r="F81" s="18">
        <v>103000</v>
      </c>
    </row>
    <row r="82" spans="1:6" x14ac:dyDescent="0.55000000000000004">
      <c r="A82" s="11"/>
      <c r="B82" s="11"/>
      <c r="C82" s="11"/>
      <c r="D82" s="11"/>
      <c r="E82" s="11"/>
      <c r="F82" s="18"/>
    </row>
    <row r="83" spans="1:6" s="1" customFormat="1" x14ac:dyDescent="0.55000000000000004">
      <c r="A83" s="19" t="s">
        <v>212</v>
      </c>
      <c r="B83" s="19"/>
      <c r="C83" s="19"/>
      <c r="D83" s="19"/>
      <c r="E83" s="19"/>
      <c r="F83" s="20">
        <f>SUM(F75:F82)</f>
        <v>135786</v>
      </c>
    </row>
  </sheetData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rowBreaks count="7" manualBreakCount="7">
    <brk id="15" max="16383" man="1"/>
    <brk id="26" max="16383" man="1"/>
    <brk id="33" max="16383" man="1"/>
    <brk id="39" max="16383" man="1"/>
    <brk id="47" max="16383" man="1"/>
    <brk id="59" max="16383" man="1"/>
    <brk id="7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EAE4C-9965-4CB0-AD00-CB058164E287}">
  <dimension ref="A1:F38"/>
  <sheetViews>
    <sheetView topLeftCell="A6" zoomScaleNormal="100" workbookViewId="0">
      <selection activeCell="B9" sqref="B9"/>
    </sheetView>
  </sheetViews>
  <sheetFormatPr defaultRowHeight="18.3" x14ac:dyDescent="0.7"/>
  <cols>
    <col min="1" max="1" width="20.734375" style="5" bestFit="1" customWidth="1"/>
    <col min="2" max="2" width="9.7890625" style="5" bestFit="1" customWidth="1"/>
    <col min="3" max="3" width="22.578125" style="5" bestFit="1" customWidth="1"/>
    <col min="4" max="4" width="13.1015625" style="5" bestFit="1" customWidth="1"/>
    <col min="5" max="5" width="8.3671875" style="5" bestFit="1" customWidth="1"/>
    <col min="6" max="6" width="6.5234375" style="5" bestFit="1" customWidth="1"/>
    <col min="7" max="16384" width="8.83984375" style="5"/>
  </cols>
  <sheetData>
    <row r="1" spans="1:6" s="26" customFormat="1" x14ac:dyDescent="0.7">
      <c r="A1" s="26" t="s">
        <v>45</v>
      </c>
      <c r="B1" s="26" t="s">
        <v>46</v>
      </c>
      <c r="C1" s="26" t="s">
        <v>47</v>
      </c>
      <c r="D1" s="26" t="s">
        <v>48</v>
      </c>
      <c r="E1" s="26" t="s">
        <v>49</v>
      </c>
      <c r="F1" s="26" t="s">
        <v>249</v>
      </c>
    </row>
    <row r="2" spans="1:6" x14ac:dyDescent="0.7">
      <c r="A2" s="5" t="s">
        <v>52</v>
      </c>
      <c r="B2" s="5" t="s">
        <v>53</v>
      </c>
      <c r="C2" s="5" t="s">
        <v>54</v>
      </c>
      <c r="D2" s="5">
        <v>36.75</v>
      </c>
      <c r="E2" s="5">
        <v>73.5</v>
      </c>
      <c r="F2" s="5">
        <v>250</v>
      </c>
    </row>
    <row r="3" spans="1:6" x14ac:dyDescent="0.7">
      <c r="A3" s="5" t="s">
        <v>56</v>
      </c>
      <c r="B3" s="5" t="s">
        <v>53</v>
      </c>
      <c r="C3" s="5" t="s">
        <v>57</v>
      </c>
      <c r="D3" s="5">
        <v>196</v>
      </c>
      <c r="E3" s="5">
        <v>252</v>
      </c>
      <c r="F3" s="5">
        <v>200</v>
      </c>
    </row>
    <row r="4" spans="1:6" x14ac:dyDescent="0.7">
      <c r="A4" s="5" t="s">
        <v>58</v>
      </c>
      <c r="B4" s="5" t="s">
        <v>53</v>
      </c>
      <c r="C4" s="5" t="s">
        <v>59</v>
      </c>
      <c r="D4" s="5">
        <v>33.25</v>
      </c>
      <c r="E4" s="5">
        <v>66.5</v>
      </c>
      <c r="F4" s="5">
        <v>100</v>
      </c>
    </row>
    <row r="5" spans="1:6" x14ac:dyDescent="0.7">
      <c r="A5" s="5" t="s">
        <v>60</v>
      </c>
      <c r="B5" s="5" t="s">
        <v>53</v>
      </c>
      <c r="C5" s="5" t="s">
        <v>61</v>
      </c>
      <c r="D5" s="5">
        <v>33.25</v>
      </c>
      <c r="E5" s="5">
        <v>66.5</v>
      </c>
      <c r="F5" s="5">
        <v>400</v>
      </c>
    </row>
    <row r="6" spans="1:6" x14ac:dyDescent="0.7">
      <c r="A6" s="5" t="s">
        <v>63</v>
      </c>
      <c r="B6" s="5" t="s">
        <v>53</v>
      </c>
      <c r="C6" s="5" t="s">
        <v>64</v>
      </c>
      <c r="D6" s="5">
        <v>36.75</v>
      </c>
      <c r="E6" s="5">
        <v>73.5</v>
      </c>
      <c r="F6" s="5">
        <v>300</v>
      </c>
    </row>
    <row r="7" spans="1:6" x14ac:dyDescent="0.7">
      <c r="A7" s="5" t="s">
        <v>65</v>
      </c>
      <c r="B7" s="5" t="s">
        <v>53</v>
      </c>
      <c r="C7" s="5" t="s">
        <v>66</v>
      </c>
      <c r="D7" s="5">
        <v>36.75</v>
      </c>
      <c r="E7" s="5">
        <v>73.5</v>
      </c>
      <c r="F7" s="5">
        <v>450</v>
      </c>
    </row>
    <row r="8" spans="1:6" x14ac:dyDescent="0.7">
      <c r="A8" s="5" t="s">
        <v>67</v>
      </c>
      <c r="B8" s="5" t="s">
        <v>53</v>
      </c>
      <c r="C8" s="5" t="s">
        <v>54</v>
      </c>
      <c r="D8" s="5">
        <v>33.25</v>
      </c>
      <c r="E8" s="5">
        <v>66.5</v>
      </c>
      <c r="F8" s="5">
        <v>400</v>
      </c>
    </row>
    <row r="9" spans="1:6" x14ac:dyDescent="0.7">
      <c r="A9" s="5" t="s">
        <v>69</v>
      </c>
      <c r="B9" s="5" t="s">
        <v>53</v>
      </c>
      <c r="C9" s="5" t="s">
        <v>69</v>
      </c>
      <c r="D9" s="5">
        <v>36.75</v>
      </c>
      <c r="E9" s="5">
        <v>73.5</v>
      </c>
      <c r="F9" s="5">
        <v>500</v>
      </c>
    </row>
    <row r="10" spans="1:6" x14ac:dyDescent="0.7">
      <c r="A10" s="5" t="s">
        <v>70</v>
      </c>
      <c r="B10" s="5" t="s">
        <v>53</v>
      </c>
      <c r="C10" s="5" t="s">
        <v>70</v>
      </c>
      <c r="D10" s="5">
        <v>36.75</v>
      </c>
      <c r="E10" s="5">
        <v>73.5</v>
      </c>
      <c r="F10" s="5">
        <v>250</v>
      </c>
    </row>
    <row r="11" spans="1:6" x14ac:dyDescent="0.7">
      <c r="A11" s="5" t="s">
        <v>71</v>
      </c>
      <c r="B11" s="5" t="s">
        <v>53</v>
      </c>
      <c r="C11" s="5" t="s">
        <v>71</v>
      </c>
      <c r="D11" s="5">
        <v>33.25</v>
      </c>
      <c r="E11" s="5">
        <v>66.5</v>
      </c>
      <c r="F11" s="5">
        <v>200</v>
      </c>
    </row>
    <row r="12" spans="1:6" x14ac:dyDescent="0.7">
      <c r="A12" s="5" t="s">
        <v>73</v>
      </c>
      <c r="B12" s="5" t="s">
        <v>53</v>
      </c>
      <c r="C12" s="5" t="s">
        <v>74</v>
      </c>
      <c r="D12" s="5">
        <v>34.65</v>
      </c>
      <c r="E12" s="5">
        <v>69.3</v>
      </c>
      <c r="F12" s="5">
        <v>400</v>
      </c>
    </row>
    <row r="13" spans="1:6" x14ac:dyDescent="0.7">
      <c r="A13" s="5" t="s">
        <v>75</v>
      </c>
      <c r="B13" s="5" t="s">
        <v>53</v>
      </c>
      <c r="C13" s="5" t="s">
        <v>76</v>
      </c>
      <c r="D13" s="5">
        <v>33.25</v>
      </c>
      <c r="E13" s="5">
        <v>66.5</v>
      </c>
      <c r="F13" s="5">
        <v>350</v>
      </c>
    </row>
    <row r="14" spans="1:6" x14ac:dyDescent="0.7">
      <c r="A14" s="5" t="s">
        <v>77</v>
      </c>
      <c r="B14" s="5" t="s">
        <v>53</v>
      </c>
      <c r="C14" s="5" t="s">
        <v>61</v>
      </c>
      <c r="D14" s="5">
        <v>36.75</v>
      </c>
      <c r="E14" s="5">
        <v>73.5</v>
      </c>
      <c r="F14" s="5">
        <v>400</v>
      </c>
    </row>
    <row r="15" spans="1:6" x14ac:dyDescent="0.7">
      <c r="A15" s="5" t="s">
        <v>79</v>
      </c>
      <c r="B15" s="5" t="s">
        <v>53</v>
      </c>
      <c r="C15" s="5" t="s">
        <v>79</v>
      </c>
      <c r="D15" s="5">
        <v>37.799999999999997</v>
      </c>
      <c r="E15" s="5">
        <v>75.599999999999994</v>
      </c>
      <c r="F15" s="5">
        <v>450</v>
      </c>
    </row>
    <row r="16" spans="1:6" x14ac:dyDescent="0.7">
      <c r="A16" s="5" t="s">
        <v>80</v>
      </c>
      <c r="B16" s="5" t="s">
        <v>53</v>
      </c>
      <c r="C16" s="5" t="s">
        <v>81</v>
      </c>
      <c r="D16" s="5">
        <v>36.75</v>
      </c>
      <c r="E16" s="5">
        <v>73.5</v>
      </c>
      <c r="F16" s="5">
        <v>500</v>
      </c>
    </row>
    <row r="17" spans="1:6" x14ac:dyDescent="0.7">
      <c r="A17" s="5" t="s">
        <v>83</v>
      </c>
      <c r="B17" s="5" t="s">
        <v>53</v>
      </c>
      <c r="C17" s="5" t="s">
        <v>84</v>
      </c>
      <c r="D17" s="5">
        <v>33.25</v>
      </c>
      <c r="E17" s="5">
        <v>66.5</v>
      </c>
      <c r="F17" s="5">
        <v>550</v>
      </c>
    </row>
    <row r="18" spans="1:6" x14ac:dyDescent="0.7">
      <c r="A18" s="5" t="s">
        <v>85</v>
      </c>
      <c r="B18" s="5" t="s">
        <v>53</v>
      </c>
      <c r="C18" s="5" t="s">
        <v>86</v>
      </c>
      <c r="D18" s="5">
        <v>36.75</v>
      </c>
      <c r="E18" s="5">
        <v>73.5</v>
      </c>
      <c r="F18" s="5">
        <v>350</v>
      </c>
    </row>
    <row r="19" spans="1:6" x14ac:dyDescent="0.7">
      <c r="A19" s="5" t="s">
        <v>88</v>
      </c>
      <c r="B19" s="5" t="s">
        <v>53</v>
      </c>
      <c r="C19" s="5" t="s">
        <v>89</v>
      </c>
      <c r="D19" s="5">
        <v>40.25</v>
      </c>
      <c r="E19" s="5">
        <v>80.5</v>
      </c>
      <c r="F19" s="5">
        <v>400</v>
      </c>
    </row>
    <row r="20" spans="1:6" x14ac:dyDescent="0.7">
      <c r="A20" s="5" t="s">
        <v>90</v>
      </c>
      <c r="B20" s="5" t="s">
        <v>53</v>
      </c>
      <c r="C20" s="5" t="s">
        <v>66</v>
      </c>
      <c r="D20" s="5">
        <v>33.25</v>
      </c>
      <c r="E20" s="5">
        <v>66.5</v>
      </c>
      <c r="F20" s="5">
        <v>350</v>
      </c>
    </row>
    <row r="21" spans="1:6" x14ac:dyDescent="0.7">
      <c r="A21" s="5" t="s">
        <v>92</v>
      </c>
      <c r="B21" s="5" t="s">
        <v>53</v>
      </c>
      <c r="C21" s="5" t="s">
        <v>66</v>
      </c>
      <c r="D21" s="5">
        <v>36.75</v>
      </c>
      <c r="E21" s="5">
        <v>73.5</v>
      </c>
      <c r="F21" s="5">
        <v>200</v>
      </c>
    </row>
    <row r="22" spans="1:6" x14ac:dyDescent="0.7">
      <c r="A22" s="5" t="s">
        <v>93</v>
      </c>
      <c r="B22" s="5" t="s">
        <v>53</v>
      </c>
      <c r="C22" s="5" t="s">
        <v>248</v>
      </c>
      <c r="D22" s="5">
        <v>33.25</v>
      </c>
      <c r="E22" s="5">
        <v>66.5</v>
      </c>
      <c r="F22" s="5">
        <v>200</v>
      </c>
    </row>
    <row r="23" spans="1:6" x14ac:dyDescent="0.7">
      <c r="A23" s="5" t="s">
        <v>96</v>
      </c>
      <c r="B23" s="5" t="s">
        <v>53</v>
      </c>
      <c r="C23" s="5" t="s">
        <v>61</v>
      </c>
      <c r="D23" s="5">
        <v>40.25</v>
      </c>
      <c r="E23" s="5">
        <v>80.5</v>
      </c>
      <c r="F23" s="5">
        <v>300</v>
      </c>
    </row>
    <row r="24" spans="1:6" x14ac:dyDescent="0.7">
      <c r="A24" s="5" t="s">
        <v>97</v>
      </c>
      <c r="B24" s="5" t="s">
        <v>53</v>
      </c>
      <c r="C24" s="5" t="s">
        <v>97</v>
      </c>
      <c r="D24" s="5">
        <v>33.25</v>
      </c>
      <c r="E24" s="5">
        <v>66.5</v>
      </c>
      <c r="F24" s="5">
        <v>500</v>
      </c>
    </row>
    <row r="25" spans="1:6" x14ac:dyDescent="0.7">
      <c r="A25" s="5" t="s">
        <v>98</v>
      </c>
      <c r="B25" s="5" t="s">
        <v>99</v>
      </c>
      <c r="C25" s="5" t="s">
        <v>76</v>
      </c>
      <c r="D25" s="5">
        <v>33.950000000000003</v>
      </c>
      <c r="E25" s="5">
        <v>67.900000000000006</v>
      </c>
      <c r="F25" s="5">
        <v>275</v>
      </c>
    </row>
    <row r="26" spans="1:6" x14ac:dyDescent="0.7">
      <c r="A26" s="5" t="s">
        <v>101</v>
      </c>
      <c r="B26" s="5" t="s">
        <v>99</v>
      </c>
      <c r="C26" s="5" t="s">
        <v>102</v>
      </c>
      <c r="D26" s="5">
        <v>36.75</v>
      </c>
      <c r="E26" s="5">
        <v>73.5</v>
      </c>
      <c r="F26" s="5">
        <v>125</v>
      </c>
    </row>
    <row r="27" spans="1:6" x14ac:dyDescent="0.7">
      <c r="A27" s="5" t="s">
        <v>103</v>
      </c>
      <c r="B27" s="5" t="s">
        <v>99</v>
      </c>
      <c r="C27" s="5" t="s">
        <v>104</v>
      </c>
      <c r="D27" s="5">
        <v>40.950000000000003</v>
      </c>
      <c r="E27" s="5">
        <v>81.900000000000006</v>
      </c>
      <c r="F27" s="5">
        <v>300</v>
      </c>
    </row>
    <row r="28" spans="1:6" x14ac:dyDescent="0.7">
      <c r="A28" s="5" t="s">
        <v>105</v>
      </c>
      <c r="B28" s="5" t="s">
        <v>99</v>
      </c>
      <c r="C28" s="5" t="s">
        <v>76</v>
      </c>
      <c r="D28" s="5">
        <v>71.05</v>
      </c>
      <c r="E28" s="5">
        <v>142.1</v>
      </c>
      <c r="F28" s="5">
        <v>275</v>
      </c>
    </row>
    <row r="29" spans="1:6" x14ac:dyDescent="0.7">
      <c r="A29" s="5" t="s">
        <v>107</v>
      </c>
      <c r="B29" s="5" t="s">
        <v>99</v>
      </c>
      <c r="C29" s="5" t="s">
        <v>102</v>
      </c>
      <c r="D29" s="5">
        <v>34.299999999999997</v>
      </c>
      <c r="E29" s="5">
        <v>68.599999999999994</v>
      </c>
      <c r="F29" s="5">
        <v>250</v>
      </c>
    </row>
    <row r="30" spans="1:6" x14ac:dyDescent="0.7">
      <c r="A30" s="5" t="s">
        <v>108</v>
      </c>
      <c r="B30" s="5" t="s">
        <v>99</v>
      </c>
      <c r="C30" s="5" t="s">
        <v>102</v>
      </c>
      <c r="D30" s="5">
        <v>33.950000000000003</v>
      </c>
      <c r="E30" s="5">
        <v>67.900000000000006</v>
      </c>
      <c r="F30" s="5">
        <v>300</v>
      </c>
    </row>
    <row r="31" spans="1:6" x14ac:dyDescent="0.7">
      <c r="A31" s="5" t="s">
        <v>109</v>
      </c>
      <c r="B31" s="5" t="s">
        <v>99</v>
      </c>
      <c r="C31" s="5" t="s">
        <v>102</v>
      </c>
      <c r="D31" s="5">
        <v>35.35</v>
      </c>
      <c r="E31" s="5">
        <v>70.7</v>
      </c>
      <c r="F31" s="5">
        <v>125</v>
      </c>
    </row>
    <row r="32" spans="1:6" x14ac:dyDescent="0.7">
      <c r="A32" s="5" t="s">
        <v>111</v>
      </c>
      <c r="B32" s="5" t="s">
        <v>99</v>
      </c>
      <c r="C32" s="5" t="s">
        <v>112</v>
      </c>
      <c r="D32" s="5">
        <v>70</v>
      </c>
      <c r="E32" s="5">
        <v>100.8</v>
      </c>
      <c r="F32" s="5">
        <v>75</v>
      </c>
    </row>
    <row r="33" spans="1:6" x14ac:dyDescent="0.7">
      <c r="A33" s="5" t="s">
        <v>113</v>
      </c>
      <c r="B33" s="5" t="s">
        <v>99</v>
      </c>
      <c r="C33" s="5" t="s">
        <v>114</v>
      </c>
      <c r="D33" s="5">
        <v>34.299999999999997</v>
      </c>
      <c r="E33" s="5">
        <v>68.599999999999994</v>
      </c>
      <c r="F33" s="5">
        <v>300</v>
      </c>
    </row>
    <row r="34" spans="1:6" x14ac:dyDescent="0.7">
      <c r="A34" s="5" t="s">
        <v>115</v>
      </c>
      <c r="B34" s="5" t="s">
        <v>99</v>
      </c>
      <c r="C34" s="5" t="s">
        <v>102</v>
      </c>
      <c r="D34" s="5">
        <v>33.950000000000003</v>
      </c>
      <c r="E34" s="5">
        <v>67.900000000000006</v>
      </c>
      <c r="F34" s="5">
        <v>50</v>
      </c>
    </row>
    <row r="35" spans="1:6" x14ac:dyDescent="0.7">
      <c r="A35" s="5" t="s">
        <v>117</v>
      </c>
      <c r="B35" s="5" t="s">
        <v>99</v>
      </c>
      <c r="C35" s="5" t="s">
        <v>102</v>
      </c>
      <c r="D35" s="5">
        <v>37.450000000000003</v>
      </c>
      <c r="E35" s="5">
        <v>74.900000000000006</v>
      </c>
      <c r="F35" s="5">
        <v>250</v>
      </c>
    </row>
    <row r="36" spans="1:6" x14ac:dyDescent="0.7">
      <c r="A36" s="5" t="s">
        <v>118</v>
      </c>
      <c r="B36" s="5" t="s">
        <v>99</v>
      </c>
      <c r="C36" s="5" t="s">
        <v>102</v>
      </c>
      <c r="D36" s="5">
        <v>31.5</v>
      </c>
      <c r="E36" s="5">
        <v>63</v>
      </c>
      <c r="F36" s="5">
        <v>200</v>
      </c>
    </row>
    <row r="37" spans="1:6" x14ac:dyDescent="0.7">
      <c r="A37" s="5" t="s">
        <v>119</v>
      </c>
      <c r="B37" s="5" t="s">
        <v>99</v>
      </c>
      <c r="C37" s="5" t="s">
        <v>120</v>
      </c>
      <c r="D37" s="5">
        <v>39.200000000000003</v>
      </c>
      <c r="E37" s="5">
        <v>78.400000000000006</v>
      </c>
      <c r="F37" s="5">
        <v>75</v>
      </c>
    </row>
    <row r="38" spans="1:6" x14ac:dyDescent="0.7">
      <c r="A38" s="5" t="s">
        <v>121</v>
      </c>
      <c r="B38" s="5" t="s">
        <v>99</v>
      </c>
      <c r="C38" s="5" t="s">
        <v>102</v>
      </c>
      <c r="D38" s="5">
        <v>38.85</v>
      </c>
      <c r="E38" s="5">
        <v>77.7</v>
      </c>
      <c r="F38" s="5">
        <v>250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8B654-8BB2-401C-93C4-2F7A58F019C9}">
  <dimension ref="A1:L58"/>
  <sheetViews>
    <sheetView workbookViewId="0">
      <selection activeCell="F8" sqref="F8"/>
    </sheetView>
  </sheetViews>
  <sheetFormatPr defaultRowHeight="14.4" x14ac:dyDescent="0.55000000000000004"/>
  <cols>
    <col min="1" max="1" width="24.41796875" customWidth="1"/>
    <col min="2" max="12" width="8.68359375" customWidth="1"/>
  </cols>
  <sheetData>
    <row r="1" spans="1:12" s="1" customFormat="1" x14ac:dyDescent="0.55000000000000004">
      <c r="A1" s="1" t="s">
        <v>305</v>
      </c>
    </row>
    <row r="3" spans="1:12" s="1" customFormat="1" x14ac:dyDescent="0.55000000000000004">
      <c r="A3" s="1" t="s">
        <v>250</v>
      </c>
      <c r="B3" s="1" t="s">
        <v>123</v>
      </c>
      <c r="C3" s="1" t="s">
        <v>124</v>
      </c>
      <c r="D3" s="1" t="s">
        <v>251</v>
      </c>
      <c r="E3" s="1" t="s">
        <v>126</v>
      </c>
      <c r="F3" s="1" t="s">
        <v>129</v>
      </c>
      <c r="G3" s="1" t="s">
        <v>130</v>
      </c>
      <c r="H3" s="1" t="s">
        <v>127</v>
      </c>
      <c r="I3" s="1" t="s">
        <v>252</v>
      </c>
      <c r="J3" s="1" t="s">
        <v>253</v>
      </c>
      <c r="K3" s="1" t="s">
        <v>254</v>
      </c>
      <c r="L3" s="1" t="s">
        <v>132</v>
      </c>
    </row>
    <row r="5" spans="1:12" x14ac:dyDescent="0.55000000000000004">
      <c r="A5" t="s">
        <v>255</v>
      </c>
      <c r="B5">
        <v>49</v>
      </c>
      <c r="C5">
        <v>12</v>
      </c>
      <c r="D5">
        <v>12</v>
      </c>
      <c r="E5">
        <v>19</v>
      </c>
      <c r="F5">
        <v>37</v>
      </c>
      <c r="G5">
        <v>8</v>
      </c>
      <c r="H5">
        <v>6</v>
      </c>
      <c r="I5">
        <v>1</v>
      </c>
      <c r="J5">
        <v>4</v>
      </c>
      <c r="K5">
        <v>7</v>
      </c>
      <c r="L5">
        <v>78.3</v>
      </c>
    </row>
    <row r="6" spans="1:12" x14ac:dyDescent="0.55000000000000004">
      <c r="A6" t="s">
        <v>256</v>
      </c>
      <c r="B6">
        <v>180</v>
      </c>
      <c r="C6">
        <v>1</v>
      </c>
      <c r="D6">
        <v>36</v>
      </c>
      <c r="E6">
        <v>31</v>
      </c>
      <c r="F6">
        <v>15</v>
      </c>
      <c r="G6">
        <v>4</v>
      </c>
      <c r="H6">
        <v>6</v>
      </c>
      <c r="I6">
        <v>8</v>
      </c>
      <c r="J6">
        <v>1</v>
      </c>
      <c r="K6">
        <v>6</v>
      </c>
      <c r="L6">
        <v>87</v>
      </c>
    </row>
    <row r="7" spans="1:12" x14ac:dyDescent="0.55000000000000004">
      <c r="A7" t="s">
        <v>257</v>
      </c>
      <c r="B7">
        <v>158</v>
      </c>
      <c r="C7">
        <v>4</v>
      </c>
      <c r="D7">
        <v>48</v>
      </c>
      <c r="E7">
        <v>32</v>
      </c>
      <c r="F7">
        <v>62</v>
      </c>
      <c r="G7">
        <v>8</v>
      </c>
      <c r="H7">
        <v>11</v>
      </c>
      <c r="I7">
        <v>10</v>
      </c>
      <c r="J7">
        <v>8</v>
      </c>
      <c r="K7">
        <v>4</v>
      </c>
      <c r="L7">
        <v>84.9</v>
      </c>
    </row>
    <row r="8" spans="1:12" x14ac:dyDescent="0.55000000000000004">
      <c r="A8" t="s">
        <v>258</v>
      </c>
      <c r="B8">
        <v>32</v>
      </c>
      <c r="D8">
        <v>16</v>
      </c>
      <c r="E8">
        <v>12</v>
      </c>
      <c r="F8">
        <v>88</v>
      </c>
      <c r="G8">
        <v>14</v>
      </c>
      <c r="H8">
        <v>7</v>
      </c>
      <c r="I8">
        <v>6</v>
      </c>
      <c r="J8">
        <v>6</v>
      </c>
      <c r="K8">
        <v>9</v>
      </c>
      <c r="L8">
        <v>68.5</v>
      </c>
    </row>
    <row r="9" spans="1:12" x14ac:dyDescent="0.55000000000000004">
      <c r="A9" t="s">
        <v>259</v>
      </c>
      <c r="B9">
        <v>75</v>
      </c>
      <c r="C9">
        <v>13</v>
      </c>
      <c r="D9">
        <v>13</v>
      </c>
      <c r="E9">
        <v>19</v>
      </c>
      <c r="F9">
        <v>83</v>
      </c>
      <c r="G9">
        <v>11</v>
      </c>
      <c r="H9">
        <v>9</v>
      </c>
      <c r="I9">
        <v>1</v>
      </c>
      <c r="J9">
        <v>13</v>
      </c>
      <c r="K9">
        <v>10</v>
      </c>
      <c r="L9">
        <v>78.2</v>
      </c>
    </row>
    <row r="10" spans="1:12" x14ac:dyDescent="0.55000000000000004">
      <c r="A10" t="s">
        <v>260</v>
      </c>
      <c r="B10">
        <v>61</v>
      </c>
      <c r="C10">
        <v>4</v>
      </c>
      <c r="D10">
        <v>24</v>
      </c>
      <c r="E10">
        <v>11</v>
      </c>
      <c r="F10">
        <v>55</v>
      </c>
      <c r="G10">
        <v>2</v>
      </c>
      <c r="H10">
        <v>4</v>
      </c>
      <c r="I10">
        <v>4</v>
      </c>
      <c r="K10">
        <v>12</v>
      </c>
      <c r="L10">
        <v>84.6</v>
      </c>
    </row>
    <row r="11" spans="1:12" x14ac:dyDescent="0.55000000000000004">
      <c r="A11" t="s">
        <v>261</v>
      </c>
      <c r="B11">
        <v>38</v>
      </c>
      <c r="C11">
        <v>9</v>
      </c>
      <c r="D11">
        <v>14</v>
      </c>
      <c r="E11">
        <v>13</v>
      </c>
      <c r="F11">
        <v>45</v>
      </c>
      <c r="G11">
        <v>10</v>
      </c>
      <c r="H11">
        <v>2</v>
      </c>
      <c r="I11">
        <v>4</v>
      </c>
      <c r="J11">
        <v>6</v>
      </c>
      <c r="K11">
        <v>9</v>
      </c>
      <c r="L11">
        <v>70.099999999999994</v>
      </c>
    </row>
    <row r="12" spans="1:12" x14ac:dyDescent="0.55000000000000004">
      <c r="A12" t="s">
        <v>262</v>
      </c>
      <c r="B12">
        <v>47</v>
      </c>
      <c r="C12">
        <v>2</v>
      </c>
      <c r="D12">
        <v>13</v>
      </c>
      <c r="E12">
        <v>16</v>
      </c>
      <c r="F12">
        <v>150</v>
      </c>
      <c r="G12">
        <v>26</v>
      </c>
      <c r="H12">
        <v>13</v>
      </c>
      <c r="I12">
        <v>1</v>
      </c>
      <c r="J12">
        <v>14</v>
      </c>
      <c r="K12">
        <v>15</v>
      </c>
      <c r="L12">
        <v>66.400000000000006</v>
      </c>
    </row>
    <row r="13" spans="1:12" x14ac:dyDescent="0.55000000000000004">
      <c r="A13" t="s">
        <v>263</v>
      </c>
      <c r="B13">
        <v>106</v>
      </c>
      <c r="C13">
        <v>1</v>
      </c>
      <c r="D13">
        <v>40</v>
      </c>
      <c r="E13">
        <v>22</v>
      </c>
      <c r="F13">
        <v>64</v>
      </c>
      <c r="G13">
        <v>34</v>
      </c>
      <c r="H13">
        <v>10</v>
      </c>
      <c r="I13">
        <v>5</v>
      </c>
      <c r="J13">
        <v>8</v>
      </c>
      <c r="K13">
        <v>8</v>
      </c>
      <c r="L13">
        <v>73.2</v>
      </c>
    </row>
    <row r="14" spans="1:12" x14ac:dyDescent="0.55000000000000004">
      <c r="A14" t="s">
        <v>264</v>
      </c>
      <c r="B14">
        <v>218</v>
      </c>
      <c r="C14">
        <v>6</v>
      </c>
      <c r="D14">
        <v>69</v>
      </c>
      <c r="E14">
        <v>37</v>
      </c>
      <c r="F14">
        <v>77</v>
      </c>
      <c r="G14">
        <v>18</v>
      </c>
      <c r="H14">
        <v>10</v>
      </c>
      <c r="I14">
        <v>10</v>
      </c>
      <c r="J14">
        <v>12</v>
      </c>
      <c r="K14">
        <v>17</v>
      </c>
      <c r="L14">
        <v>82.6</v>
      </c>
    </row>
    <row r="15" spans="1:12" x14ac:dyDescent="0.55000000000000004">
      <c r="A15" t="s">
        <v>265</v>
      </c>
      <c r="B15">
        <v>93</v>
      </c>
      <c r="C15">
        <v>2</v>
      </c>
      <c r="D15">
        <v>46</v>
      </c>
      <c r="E15">
        <v>17</v>
      </c>
      <c r="F15">
        <v>76</v>
      </c>
      <c r="G15">
        <v>7</v>
      </c>
      <c r="H15">
        <v>13</v>
      </c>
      <c r="I15">
        <v>9</v>
      </c>
      <c r="J15">
        <v>5</v>
      </c>
      <c r="K15">
        <v>4</v>
      </c>
      <c r="L15">
        <v>77</v>
      </c>
    </row>
    <row r="16" spans="1:12" x14ac:dyDescent="0.55000000000000004">
      <c r="A16" t="s">
        <v>266</v>
      </c>
      <c r="B16">
        <v>72</v>
      </c>
      <c r="C16">
        <v>3</v>
      </c>
      <c r="D16">
        <v>38</v>
      </c>
      <c r="E16">
        <v>15</v>
      </c>
      <c r="F16">
        <v>80</v>
      </c>
      <c r="G16">
        <v>20</v>
      </c>
      <c r="H16">
        <v>4</v>
      </c>
      <c r="I16">
        <v>9</v>
      </c>
      <c r="J16">
        <v>8</v>
      </c>
      <c r="K16">
        <v>14</v>
      </c>
      <c r="L16">
        <v>71.3</v>
      </c>
    </row>
    <row r="17" spans="1:12" x14ac:dyDescent="0.55000000000000004">
      <c r="A17" t="s">
        <v>267</v>
      </c>
      <c r="B17">
        <v>65</v>
      </c>
      <c r="C17">
        <v>2</v>
      </c>
      <c r="D17">
        <v>30</v>
      </c>
      <c r="E17">
        <v>10</v>
      </c>
      <c r="F17">
        <v>108</v>
      </c>
      <c r="G17">
        <v>27</v>
      </c>
      <c r="H17">
        <v>15</v>
      </c>
      <c r="I17">
        <v>4</v>
      </c>
      <c r="J17">
        <v>10</v>
      </c>
      <c r="K17">
        <v>17</v>
      </c>
      <c r="L17">
        <v>73.7</v>
      </c>
    </row>
    <row r="18" spans="1:12" x14ac:dyDescent="0.55000000000000004">
      <c r="A18" t="s">
        <v>268</v>
      </c>
      <c r="B18">
        <v>91</v>
      </c>
      <c r="C18">
        <v>4</v>
      </c>
      <c r="D18">
        <v>31</v>
      </c>
      <c r="E18">
        <v>10</v>
      </c>
      <c r="F18">
        <v>55</v>
      </c>
      <c r="G18">
        <v>22</v>
      </c>
      <c r="H18">
        <v>12</v>
      </c>
      <c r="I18">
        <v>6</v>
      </c>
      <c r="J18">
        <v>8</v>
      </c>
      <c r="K18">
        <v>5</v>
      </c>
      <c r="L18">
        <v>75.099999999999994</v>
      </c>
    </row>
    <row r="19" spans="1:12" x14ac:dyDescent="0.55000000000000004">
      <c r="A19" t="s">
        <v>269</v>
      </c>
      <c r="B19">
        <v>121</v>
      </c>
      <c r="C19">
        <v>3</v>
      </c>
      <c r="D19">
        <v>46</v>
      </c>
      <c r="E19">
        <v>26</v>
      </c>
      <c r="F19">
        <v>66</v>
      </c>
      <c r="G19">
        <v>17</v>
      </c>
      <c r="H19">
        <v>22</v>
      </c>
      <c r="I19">
        <v>11</v>
      </c>
      <c r="J19">
        <v>4</v>
      </c>
      <c r="K19">
        <v>9</v>
      </c>
      <c r="L19">
        <v>80.400000000000006</v>
      </c>
    </row>
    <row r="20" spans="1:12" x14ac:dyDescent="0.55000000000000004">
      <c r="A20" t="s">
        <v>270</v>
      </c>
      <c r="B20">
        <v>188</v>
      </c>
      <c r="C20">
        <v>5</v>
      </c>
      <c r="D20">
        <v>43</v>
      </c>
      <c r="E20">
        <v>21</v>
      </c>
      <c r="F20">
        <v>63</v>
      </c>
      <c r="G20">
        <v>14</v>
      </c>
      <c r="H20">
        <v>4</v>
      </c>
      <c r="I20">
        <v>12</v>
      </c>
      <c r="J20">
        <v>8</v>
      </c>
      <c r="K20">
        <v>10</v>
      </c>
      <c r="L20">
        <v>81.2</v>
      </c>
    </row>
    <row r="21" spans="1:12" x14ac:dyDescent="0.55000000000000004">
      <c r="A21" t="s">
        <v>271</v>
      </c>
      <c r="B21">
        <v>140</v>
      </c>
      <c r="C21">
        <v>3</v>
      </c>
      <c r="D21">
        <v>42</v>
      </c>
      <c r="E21">
        <v>27</v>
      </c>
      <c r="F21">
        <v>82</v>
      </c>
      <c r="G21">
        <v>29</v>
      </c>
      <c r="H21">
        <v>20</v>
      </c>
      <c r="I21">
        <v>7</v>
      </c>
      <c r="J21">
        <v>8</v>
      </c>
      <c r="K21">
        <v>12</v>
      </c>
      <c r="L21">
        <v>78.400000000000006</v>
      </c>
    </row>
    <row r="22" spans="1:12" x14ac:dyDescent="0.55000000000000004">
      <c r="A22" t="s">
        <v>272</v>
      </c>
      <c r="B22">
        <v>190</v>
      </c>
      <c r="C22">
        <v>5</v>
      </c>
      <c r="D22">
        <v>44</v>
      </c>
      <c r="E22">
        <v>25</v>
      </c>
      <c r="F22">
        <v>48</v>
      </c>
      <c r="G22">
        <v>14</v>
      </c>
      <c r="H22">
        <v>4</v>
      </c>
      <c r="I22">
        <v>5</v>
      </c>
      <c r="J22">
        <v>6</v>
      </c>
      <c r="K22">
        <v>13</v>
      </c>
      <c r="L22">
        <v>81.599999999999994</v>
      </c>
    </row>
    <row r="23" spans="1:12" x14ac:dyDescent="0.55000000000000004">
      <c r="A23" t="s">
        <v>273</v>
      </c>
      <c r="B23">
        <v>203</v>
      </c>
      <c r="C23">
        <v>2</v>
      </c>
      <c r="D23">
        <v>35</v>
      </c>
      <c r="E23">
        <v>30</v>
      </c>
      <c r="F23">
        <v>60</v>
      </c>
      <c r="G23">
        <v>11</v>
      </c>
      <c r="H23">
        <v>8</v>
      </c>
      <c r="I23">
        <v>20</v>
      </c>
      <c r="J23">
        <v>7</v>
      </c>
      <c r="K23">
        <v>6</v>
      </c>
      <c r="L23">
        <v>83.5</v>
      </c>
    </row>
    <row r="24" spans="1:12" x14ac:dyDescent="0.55000000000000004">
      <c r="A24" t="s">
        <v>274</v>
      </c>
      <c r="B24">
        <v>72</v>
      </c>
      <c r="C24">
        <v>3</v>
      </c>
      <c r="D24">
        <v>34</v>
      </c>
      <c r="E24">
        <v>23</v>
      </c>
      <c r="F24">
        <v>106</v>
      </c>
      <c r="G24">
        <v>19</v>
      </c>
      <c r="H24">
        <v>10</v>
      </c>
      <c r="I24">
        <v>14</v>
      </c>
      <c r="J24">
        <v>8</v>
      </c>
      <c r="K24">
        <v>15</v>
      </c>
      <c r="L24">
        <v>77</v>
      </c>
    </row>
    <row r="25" spans="1:12" x14ac:dyDescent="0.55000000000000004">
      <c r="A25" t="s">
        <v>275</v>
      </c>
      <c r="B25">
        <v>44</v>
      </c>
      <c r="C25">
        <v>1</v>
      </c>
      <c r="D25">
        <v>17</v>
      </c>
      <c r="E25">
        <v>10</v>
      </c>
      <c r="F25">
        <v>152</v>
      </c>
      <c r="G25">
        <v>16</v>
      </c>
      <c r="H25">
        <v>18</v>
      </c>
      <c r="I25">
        <v>10</v>
      </c>
      <c r="J25">
        <v>6</v>
      </c>
      <c r="K25">
        <v>12</v>
      </c>
      <c r="L25">
        <v>72.599999999999994</v>
      </c>
    </row>
    <row r="26" spans="1:12" x14ac:dyDescent="0.55000000000000004">
      <c r="A26" t="s">
        <v>276</v>
      </c>
      <c r="B26">
        <v>27</v>
      </c>
      <c r="C26">
        <v>4</v>
      </c>
      <c r="D26">
        <v>14</v>
      </c>
      <c r="E26">
        <v>16</v>
      </c>
      <c r="F26">
        <v>197</v>
      </c>
      <c r="G26">
        <v>20</v>
      </c>
      <c r="H26">
        <v>4</v>
      </c>
      <c r="I26">
        <v>13</v>
      </c>
      <c r="J26">
        <v>8</v>
      </c>
      <c r="K26">
        <v>17</v>
      </c>
      <c r="L26">
        <v>77.7</v>
      </c>
    </row>
    <row r="27" spans="1:12" x14ac:dyDescent="0.55000000000000004">
      <c r="A27" t="s">
        <v>277</v>
      </c>
      <c r="B27">
        <v>167</v>
      </c>
      <c r="C27">
        <v>7</v>
      </c>
      <c r="D27">
        <v>33</v>
      </c>
      <c r="E27">
        <v>26</v>
      </c>
      <c r="F27">
        <v>72</v>
      </c>
      <c r="G27">
        <v>16</v>
      </c>
      <c r="H27">
        <v>9</v>
      </c>
      <c r="I27">
        <v>4</v>
      </c>
      <c r="J27">
        <v>1</v>
      </c>
      <c r="K27">
        <v>3</v>
      </c>
      <c r="L27">
        <v>82.7</v>
      </c>
    </row>
    <row r="28" spans="1:12" x14ac:dyDescent="0.55000000000000004">
      <c r="A28" t="s">
        <v>278</v>
      </c>
      <c r="B28">
        <v>32</v>
      </c>
      <c r="C28">
        <v>5</v>
      </c>
      <c r="D28">
        <v>3</v>
      </c>
      <c r="E28">
        <v>7</v>
      </c>
      <c r="F28">
        <v>19</v>
      </c>
      <c r="G28">
        <v>4</v>
      </c>
      <c r="H28">
        <v>2</v>
      </c>
      <c r="I28">
        <v>5</v>
      </c>
      <c r="J28">
        <v>2</v>
      </c>
      <c r="K28">
        <v>4</v>
      </c>
      <c r="L28">
        <v>81.3</v>
      </c>
    </row>
    <row r="29" spans="1:12" x14ac:dyDescent="0.55000000000000004">
      <c r="A29" t="s">
        <v>279</v>
      </c>
      <c r="B29">
        <v>16</v>
      </c>
      <c r="C29">
        <v>2</v>
      </c>
      <c r="D29">
        <v>4</v>
      </c>
      <c r="E29">
        <v>4</v>
      </c>
      <c r="F29">
        <v>5</v>
      </c>
      <c r="G29">
        <v>4</v>
      </c>
      <c r="H29">
        <v>1</v>
      </c>
      <c r="J29">
        <v>2</v>
      </c>
    </row>
    <row r="31" spans="1:12" x14ac:dyDescent="0.55000000000000004">
      <c r="A31" t="s">
        <v>280</v>
      </c>
      <c r="B31">
        <v>2485</v>
      </c>
      <c r="C31">
        <v>103</v>
      </c>
      <c r="D31">
        <v>745</v>
      </c>
      <c r="E31">
        <v>479</v>
      </c>
      <c r="F31">
        <v>1865</v>
      </c>
      <c r="G31">
        <v>375</v>
      </c>
      <c r="H31">
        <v>224</v>
      </c>
      <c r="I31">
        <v>179</v>
      </c>
      <c r="J31">
        <v>163</v>
      </c>
      <c r="K31">
        <v>238</v>
      </c>
      <c r="L31">
        <v>78.8</v>
      </c>
    </row>
    <row r="33" spans="1:12" x14ac:dyDescent="0.55000000000000004">
      <c r="A33" t="s">
        <v>281</v>
      </c>
      <c r="B33">
        <v>23</v>
      </c>
      <c r="C33">
        <v>1</v>
      </c>
      <c r="D33">
        <v>13</v>
      </c>
      <c r="E33">
        <v>10</v>
      </c>
      <c r="F33">
        <v>148</v>
      </c>
      <c r="G33">
        <v>12</v>
      </c>
      <c r="H33">
        <v>7</v>
      </c>
      <c r="I33">
        <v>11</v>
      </c>
      <c r="J33">
        <v>8</v>
      </c>
      <c r="K33">
        <v>14</v>
      </c>
      <c r="L33">
        <v>75.7</v>
      </c>
    </row>
    <row r="34" spans="1:12" x14ac:dyDescent="0.55000000000000004">
      <c r="A34" t="s">
        <v>282</v>
      </c>
      <c r="B34">
        <v>24</v>
      </c>
      <c r="C34">
        <v>5</v>
      </c>
      <c r="D34">
        <v>8</v>
      </c>
      <c r="E34">
        <v>23</v>
      </c>
      <c r="F34">
        <v>146</v>
      </c>
      <c r="G34">
        <v>25</v>
      </c>
      <c r="H34">
        <v>10</v>
      </c>
      <c r="I34">
        <v>16</v>
      </c>
      <c r="J34">
        <v>2</v>
      </c>
      <c r="K34">
        <v>23</v>
      </c>
      <c r="L34">
        <v>55.5</v>
      </c>
    </row>
    <row r="35" spans="1:12" x14ac:dyDescent="0.55000000000000004">
      <c r="A35" t="s">
        <v>283</v>
      </c>
      <c r="B35">
        <v>18</v>
      </c>
      <c r="C35">
        <v>1</v>
      </c>
      <c r="D35">
        <v>12</v>
      </c>
      <c r="E35">
        <v>11</v>
      </c>
      <c r="F35">
        <v>117</v>
      </c>
      <c r="G35">
        <v>18</v>
      </c>
      <c r="H35">
        <v>11</v>
      </c>
      <c r="I35">
        <v>8</v>
      </c>
      <c r="J35">
        <v>9</v>
      </c>
      <c r="K35">
        <v>14</v>
      </c>
      <c r="L35">
        <v>57.8</v>
      </c>
    </row>
    <row r="36" spans="1:12" x14ac:dyDescent="0.55000000000000004">
      <c r="A36" t="s">
        <v>284</v>
      </c>
      <c r="B36">
        <v>13</v>
      </c>
      <c r="C36">
        <v>1</v>
      </c>
      <c r="D36">
        <v>9</v>
      </c>
      <c r="E36">
        <v>3</v>
      </c>
      <c r="F36">
        <v>113</v>
      </c>
      <c r="G36">
        <v>18</v>
      </c>
      <c r="H36">
        <v>7</v>
      </c>
      <c r="I36">
        <v>4</v>
      </c>
      <c r="J36">
        <v>6</v>
      </c>
      <c r="K36">
        <v>7</v>
      </c>
      <c r="L36">
        <v>54.1</v>
      </c>
    </row>
    <row r="37" spans="1:12" x14ac:dyDescent="0.55000000000000004">
      <c r="A37" t="s">
        <v>285</v>
      </c>
      <c r="B37">
        <v>40</v>
      </c>
      <c r="C37">
        <v>5</v>
      </c>
      <c r="D37">
        <v>14</v>
      </c>
      <c r="E37">
        <v>8</v>
      </c>
      <c r="F37">
        <v>105</v>
      </c>
      <c r="G37">
        <v>17</v>
      </c>
      <c r="H37">
        <v>4</v>
      </c>
      <c r="I37">
        <v>13</v>
      </c>
      <c r="J37">
        <v>6</v>
      </c>
      <c r="K37">
        <v>13</v>
      </c>
      <c r="L37">
        <v>65.5</v>
      </c>
    </row>
    <row r="38" spans="1:12" x14ac:dyDescent="0.55000000000000004">
      <c r="A38" t="s">
        <v>286</v>
      </c>
      <c r="B38">
        <v>12</v>
      </c>
      <c r="C38">
        <v>2</v>
      </c>
      <c r="D38">
        <v>10</v>
      </c>
      <c r="E38">
        <v>7</v>
      </c>
      <c r="F38">
        <v>114</v>
      </c>
      <c r="G38">
        <v>26</v>
      </c>
      <c r="H38">
        <v>7</v>
      </c>
      <c r="I38">
        <v>7</v>
      </c>
      <c r="J38">
        <v>5</v>
      </c>
      <c r="K38">
        <v>36</v>
      </c>
      <c r="L38">
        <v>61</v>
      </c>
    </row>
    <row r="39" spans="1:12" x14ac:dyDescent="0.55000000000000004">
      <c r="A39" t="s">
        <v>287</v>
      </c>
      <c r="B39">
        <v>43</v>
      </c>
      <c r="C39">
        <v>3</v>
      </c>
      <c r="D39">
        <v>20</v>
      </c>
      <c r="E39">
        <v>16</v>
      </c>
      <c r="F39">
        <v>133</v>
      </c>
      <c r="G39">
        <v>51</v>
      </c>
      <c r="H39">
        <v>6</v>
      </c>
      <c r="I39">
        <v>17</v>
      </c>
      <c r="J39">
        <v>15</v>
      </c>
      <c r="K39">
        <v>15</v>
      </c>
      <c r="L39">
        <v>59.2</v>
      </c>
    </row>
    <row r="40" spans="1:12" x14ac:dyDescent="0.55000000000000004">
      <c r="A40" t="s">
        <v>288</v>
      </c>
      <c r="B40">
        <v>22</v>
      </c>
      <c r="C40">
        <v>1</v>
      </c>
      <c r="D40">
        <v>11</v>
      </c>
      <c r="E40">
        <v>7</v>
      </c>
      <c r="F40">
        <v>170</v>
      </c>
      <c r="G40">
        <v>30</v>
      </c>
      <c r="H40">
        <v>12</v>
      </c>
      <c r="I40">
        <v>9</v>
      </c>
      <c r="J40">
        <v>9</v>
      </c>
      <c r="K40">
        <v>23</v>
      </c>
      <c r="L40">
        <v>49.2</v>
      </c>
    </row>
    <row r="41" spans="1:12" x14ac:dyDescent="0.55000000000000004">
      <c r="A41" t="s">
        <v>289</v>
      </c>
      <c r="B41">
        <v>43</v>
      </c>
      <c r="C41">
        <v>4</v>
      </c>
      <c r="D41">
        <v>32</v>
      </c>
      <c r="E41">
        <v>11</v>
      </c>
      <c r="F41">
        <v>135</v>
      </c>
      <c r="G41">
        <v>45</v>
      </c>
      <c r="H41">
        <v>27</v>
      </c>
      <c r="I41">
        <v>2</v>
      </c>
      <c r="J41">
        <v>2</v>
      </c>
      <c r="K41">
        <v>5</v>
      </c>
      <c r="L41">
        <v>61.2</v>
      </c>
    </row>
    <row r="42" spans="1:12" x14ac:dyDescent="0.55000000000000004">
      <c r="A42" t="s">
        <v>290</v>
      </c>
      <c r="B42">
        <v>89</v>
      </c>
      <c r="C42">
        <v>4</v>
      </c>
      <c r="D42">
        <v>42</v>
      </c>
      <c r="E42">
        <v>33</v>
      </c>
      <c r="F42">
        <v>106</v>
      </c>
      <c r="G42">
        <v>26</v>
      </c>
      <c r="H42">
        <v>10</v>
      </c>
      <c r="I42">
        <v>7</v>
      </c>
      <c r="J42">
        <v>3</v>
      </c>
      <c r="K42">
        <v>8</v>
      </c>
      <c r="L42">
        <v>82.1</v>
      </c>
    </row>
    <row r="43" spans="1:12" x14ac:dyDescent="0.55000000000000004">
      <c r="A43" t="s">
        <v>291</v>
      </c>
      <c r="B43">
        <v>56</v>
      </c>
      <c r="C43">
        <v>3</v>
      </c>
      <c r="D43">
        <v>18</v>
      </c>
      <c r="E43">
        <v>11</v>
      </c>
      <c r="F43">
        <v>118</v>
      </c>
      <c r="G43">
        <v>34</v>
      </c>
      <c r="H43">
        <v>16</v>
      </c>
      <c r="I43">
        <v>7</v>
      </c>
      <c r="J43">
        <v>5</v>
      </c>
      <c r="K43">
        <v>14</v>
      </c>
      <c r="L43">
        <v>61.8</v>
      </c>
    </row>
    <row r="44" spans="1:12" x14ac:dyDescent="0.55000000000000004">
      <c r="A44" t="s">
        <v>292</v>
      </c>
      <c r="B44">
        <v>25</v>
      </c>
      <c r="C44">
        <v>3</v>
      </c>
      <c r="D44">
        <v>15</v>
      </c>
      <c r="E44">
        <v>13</v>
      </c>
      <c r="F44">
        <v>145</v>
      </c>
      <c r="G44">
        <v>59</v>
      </c>
      <c r="H44">
        <v>7</v>
      </c>
      <c r="I44">
        <v>4</v>
      </c>
      <c r="J44">
        <v>7</v>
      </c>
      <c r="K44">
        <v>12</v>
      </c>
      <c r="L44">
        <v>57.3</v>
      </c>
    </row>
    <row r="45" spans="1:12" x14ac:dyDescent="0.55000000000000004">
      <c r="A45" t="s">
        <v>293</v>
      </c>
      <c r="B45">
        <v>53</v>
      </c>
      <c r="C45">
        <v>9</v>
      </c>
      <c r="D45">
        <v>27</v>
      </c>
      <c r="E45">
        <v>11</v>
      </c>
      <c r="F45">
        <v>121</v>
      </c>
      <c r="G45">
        <v>14</v>
      </c>
      <c r="H45">
        <v>11</v>
      </c>
      <c r="I45">
        <v>3</v>
      </c>
      <c r="J45">
        <v>8</v>
      </c>
      <c r="K45">
        <v>9</v>
      </c>
      <c r="L45">
        <v>73</v>
      </c>
    </row>
    <row r="46" spans="1:12" x14ac:dyDescent="0.55000000000000004">
      <c r="A46" t="s">
        <v>294</v>
      </c>
      <c r="B46">
        <v>26</v>
      </c>
      <c r="C46">
        <v>2</v>
      </c>
      <c r="D46">
        <v>10</v>
      </c>
      <c r="E46">
        <v>13</v>
      </c>
      <c r="F46">
        <v>148</v>
      </c>
      <c r="G46">
        <v>31</v>
      </c>
      <c r="H46">
        <v>12</v>
      </c>
      <c r="I46">
        <v>6</v>
      </c>
      <c r="J46">
        <v>7</v>
      </c>
      <c r="K46">
        <v>15</v>
      </c>
      <c r="L46">
        <v>62.8</v>
      </c>
    </row>
    <row r="47" spans="1:12" x14ac:dyDescent="0.55000000000000004">
      <c r="A47" t="s">
        <v>295</v>
      </c>
      <c r="B47">
        <v>74</v>
      </c>
      <c r="C47">
        <v>11</v>
      </c>
      <c r="D47">
        <v>31</v>
      </c>
      <c r="E47">
        <v>22</v>
      </c>
      <c r="F47">
        <v>127</v>
      </c>
      <c r="G47">
        <v>18</v>
      </c>
      <c r="H47">
        <v>5</v>
      </c>
      <c r="I47">
        <v>10</v>
      </c>
      <c r="J47">
        <v>3</v>
      </c>
      <c r="K47">
        <v>16</v>
      </c>
      <c r="L47">
        <v>80.400000000000006</v>
      </c>
    </row>
    <row r="48" spans="1:12" x14ac:dyDescent="0.55000000000000004">
      <c r="A48" t="s">
        <v>296</v>
      </c>
      <c r="B48">
        <v>23</v>
      </c>
      <c r="C48">
        <v>2</v>
      </c>
      <c r="D48">
        <v>18</v>
      </c>
      <c r="E48">
        <v>12</v>
      </c>
      <c r="F48">
        <v>160</v>
      </c>
      <c r="G48">
        <v>27</v>
      </c>
      <c r="H48">
        <v>6</v>
      </c>
      <c r="I48">
        <v>4</v>
      </c>
      <c r="J48">
        <v>6</v>
      </c>
      <c r="K48">
        <v>20</v>
      </c>
      <c r="L48">
        <v>65.5</v>
      </c>
    </row>
    <row r="49" spans="1:12" x14ac:dyDescent="0.55000000000000004">
      <c r="A49" t="s">
        <v>297</v>
      </c>
      <c r="B49">
        <v>46</v>
      </c>
      <c r="C49">
        <v>3</v>
      </c>
      <c r="D49">
        <v>38</v>
      </c>
      <c r="E49">
        <v>35</v>
      </c>
      <c r="F49">
        <v>195</v>
      </c>
      <c r="G49">
        <v>30</v>
      </c>
      <c r="H49">
        <v>10</v>
      </c>
      <c r="I49">
        <v>14</v>
      </c>
      <c r="J49">
        <v>9</v>
      </c>
      <c r="K49">
        <v>19</v>
      </c>
      <c r="L49">
        <v>66.3</v>
      </c>
    </row>
    <row r="50" spans="1:12" x14ac:dyDescent="0.55000000000000004">
      <c r="A50" t="s">
        <v>298</v>
      </c>
      <c r="B50">
        <v>54</v>
      </c>
      <c r="C50">
        <v>5</v>
      </c>
      <c r="D50">
        <v>23</v>
      </c>
      <c r="E50">
        <v>19</v>
      </c>
      <c r="F50">
        <v>77</v>
      </c>
      <c r="G50">
        <v>15</v>
      </c>
      <c r="H50">
        <v>4</v>
      </c>
      <c r="I50">
        <v>2</v>
      </c>
      <c r="J50">
        <v>5</v>
      </c>
      <c r="K50">
        <v>6</v>
      </c>
      <c r="L50">
        <v>85.9</v>
      </c>
    </row>
    <row r="51" spans="1:12" x14ac:dyDescent="0.55000000000000004">
      <c r="A51" t="s">
        <v>299</v>
      </c>
      <c r="B51">
        <v>59</v>
      </c>
      <c r="C51">
        <v>3</v>
      </c>
      <c r="D51">
        <v>54</v>
      </c>
      <c r="E51">
        <v>14</v>
      </c>
      <c r="F51">
        <v>63</v>
      </c>
      <c r="G51">
        <v>26</v>
      </c>
      <c r="H51">
        <v>5</v>
      </c>
      <c r="I51">
        <v>4</v>
      </c>
      <c r="J51">
        <v>2</v>
      </c>
      <c r="K51">
        <v>9</v>
      </c>
      <c r="L51">
        <v>84.4</v>
      </c>
    </row>
    <row r="52" spans="1:12" x14ac:dyDescent="0.55000000000000004">
      <c r="A52" t="s">
        <v>300</v>
      </c>
      <c r="B52">
        <v>35</v>
      </c>
      <c r="C52">
        <v>1</v>
      </c>
      <c r="D52">
        <v>19</v>
      </c>
      <c r="E52">
        <v>11</v>
      </c>
      <c r="F52">
        <v>154</v>
      </c>
      <c r="G52">
        <v>35</v>
      </c>
      <c r="H52">
        <v>5</v>
      </c>
      <c r="I52">
        <v>8</v>
      </c>
      <c r="J52">
        <v>5</v>
      </c>
      <c r="K52">
        <v>16</v>
      </c>
      <c r="L52">
        <v>68.8</v>
      </c>
    </row>
    <row r="53" spans="1:12" x14ac:dyDescent="0.55000000000000004">
      <c r="A53" t="s">
        <v>301</v>
      </c>
      <c r="B53">
        <v>22</v>
      </c>
      <c r="C53">
        <v>3</v>
      </c>
      <c r="D53">
        <v>34</v>
      </c>
      <c r="E53">
        <v>16</v>
      </c>
      <c r="F53">
        <v>167</v>
      </c>
      <c r="G53">
        <v>17</v>
      </c>
      <c r="H53">
        <v>8</v>
      </c>
      <c r="I53">
        <v>1</v>
      </c>
      <c r="J53">
        <v>6</v>
      </c>
      <c r="K53">
        <v>15</v>
      </c>
      <c r="L53">
        <v>69.2</v>
      </c>
    </row>
    <row r="54" spans="1:12" x14ac:dyDescent="0.55000000000000004">
      <c r="A54" t="s">
        <v>302</v>
      </c>
      <c r="B54">
        <v>63</v>
      </c>
      <c r="C54">
        <v>1</v>
      </c>
      <c r="D54">
        <v>30</v>
      </c>
      <c r="E54">
        <v>19</v>
      </c>
      <c r="F54">
        <v>73</v>
      </c>
      <c r="G54">
        <v>2</v>
      </c>
      <c r="H54">
        <v>4</v>
      </c>
      <c r="I54">
        <v>8</v>
      </c>
      <c r="J54">
        <v>2</v>
      </c>
      <c r="K54">
        <v>9</v>
      </c>
      <c r="L54">
        <v>85.4</v>
      </c>
    </row>
    <row r="55" spans="1:12" x14ac:dyDescent="0.55000000000000004">
      <c r="A55" t="s">
        <v>303</v>
      </c>
      <c r="B55">
        <v>82</v>
      </c>
      <c r="C55">
        <v>3</v>
      </c>
      <c r="D55">
        <v>37</v>
      </c>
      <c r="E55">
        <v>15</v>
      </c>
      <c r="F55">
        <v>89</v>
      </c>
      <c r="G55">
        <v>22</v>
      </c>
      <c r="H55">
        <v>13</v>
      </c>
      <c r="I55">
        <v>7</v>
      </c>
      <c r="J55">
        <v>6</v>
      </c>
      <c r="K55">
        <v>10</v>
      </c>
      <c r="L55">
        <v>69.099999999999994</v>
      </c>
    </row>
    <row r="56" spans="1:12" x14ac:dyDescent="0.55000000000000004">
      <c r="A56" t="s">
        <v>279</v>
      </c>
      <c r="B56">
        <v>9</v>
      </c>
      <c r="D56">
        <v>1</v>
      </c>
      <c r="E56">
        <v>1</v>
      </c>
      <c r="F56">
        <v>6</v>
      </c>
      <c r="H56">
        <v>1</v>
      </c>
      <c r="I56">
        <v>1</v>
      </c>
    </row>
    <row r="58" spans="1:12" x14ac:dyDescent="0.55000000000000004">
      <c r="A58" t="s">
        <v>304</v>
      </c>
      <c r="B58">
        <v>954</v>
      </c>
      <c r="C58">
        <v>76</v>
      </c>
      <c r="D58">
        <v>526</v>
      </c>
      <c r="E58">
        <v>341</v>
      </c>
      <c r="F58">
        <v>2930</v>
      </c>
      <c r="G58">
        <v>598</v>
      </c>
      <c r="H58">
        <v>208</v>
      </c>
      <c r="I58">
        <v>173</v>
      </c>
      <c r="J58">
        <v>136</v>
      </c>
      <c r="K58">
        <v>328</v>
      </c>
      <c r="L58">
        <v>67.7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C0E7A-609B-4FBA-85A1-DFB8F2789F40}">
  <dimension ref="A1:H116"/>
  <sheetViews>
    <sheetView workbookViewId="0">
      <selection activeCell="C9" sqref="C9"/>
    </sheetView>
  </sheetViews>
  <sheetFormatPr defaultRowHeight="14.4" x14ac:dyDescent="0.55000000000000004"/>
  <cols>
    <col min="1" max="1" width="8.1015625" style="27" bestFit="1" customWidth="1"/>
    <col min="2" max="2" width="9.62890625" style="27" bestFit="1" customWidth="1"/>
    <col min="3" max="3" width="9.3125" style="27" bestFit="1" customWidth="1"/>
    <col min="4" max="4" width="10.83984375" style="27" bestFit="1" customWidth="1"/>
    <col min="5" max="5" width="11.1015625" style="27" bestFit="1" customWidth="1"/>
    <col min="6" max="6" width="12.3125" style="27" bestFit="1" customWidth="1"/>
    <col min="7" max="7" width="10.26171875" style="27" bestFit="1" customWidth="1"/>
    <col min="8" max="8" width="9.3125" style="27" bestFit="1" customWidth="1"/>
    <col min="9" max="16384" width="8.83984375" style="27"/>
  </cols>
  <sheetData>
    <row r="1" spans="1:8" x14ac:dyDescent="0.55000000000000004">
      <c r="A1" s="30" t="s">
        <v>306</v>
      </c>
      <c r="B1" s="30" t="s">
        <v>307</v>
      </c>
      <c r="C1" s="30" t="s">
        <v>308</v>
      </c>
      <c r="D1" s="30" t="s">
        <v>309</v>
      </c>
      <c r="E1" s="30" t="s">
        <v>310</v>
      </c>
      <c r="F1" s="30" t="s">
        <v>311</v>
      </c>
      <c r="G1" s="30" t="s">
        <v>312</v>
      </c>
      <c r="H1" s="30" t="s">
        <v>313</v>
      </c>
    </row>
    <row r="2" spans="1:8" x14ac:dyDescent="0.55000000000000004">
      <c r="A2" s="31" t="s">
        <v>314</v>
      </c>
      <c r="B2" s="32">
        <v>11202</v>
      </c>
      <c r="C2" s="32">
        <v>20700</v>
      </c>
      <c r="D2" s="32">
        <v>23704</v>
      </c>
      <c r="E2" s="32">
        <v>35817</v>
      </c>
      <c r="F2" s="32">
        <v>20756</v>
      </c>
      <c r="G2" s="32">
        <v>9544</v>
      </c>
      <c r="H2" s="32">
        <v>7813</v>
      </c>
    </row>
    <row r="3" spans="1:8" x14ac:dyDescent="0.55000000000000004">
      <c r="A3" s="31" t="s">
        <v>315</v>
      </c>
      <c r="B3" s="32">
        <v>22955</v>
      </c>
      <c r="C3" s="32">
        <v>22578</v>
      </c>
      <c r="D3" s="32">
        <v>11928</v>
      </c>
      <c r="E3" s="32">
        <v>31717</v>
      </c>
      <c r="F3" s="32">
        <v>17371</v>
      </c>
      <c r="G3" s="32">
        <v>36425</v>
      </c>
      <c r="H3" s="32">
        <v>20303</v>
      </c>
    </row>
    <row r="4" spans="1:8" x14ac:dyDescent="0.55000000000000004">
      <c r="A4" s="31" t="s">
        <v>316</v>
      </c>
      <c r="B4" s="32">
        <v>36580</v>
      </c>
      <c r="C4" s="32">
        <v>10281</v>
      </c>
      <c r="D4" s="32">
        <v>33499</v>
      </c>
      <c r="E4" s="32">
        <v>12527</v>
      </c>
      <c r="F4" s="32">
        <v>33162</v>
      </c>
      <c r="G4" s="32">
        <v>32963</v>
      </c>
      <c r="H4" s="32">
        <v>17087</v>
      </c>
    </row>
    <row r="5" spans="1:8" x14ac:dyDescent="0.55000000000000004">
      <c r="A5" s="31" t="s">
        <v>317</v>
      </c>
      <c r="B5" s="32">
        <v>11210</v>
      </c>
      <c r="C5" s="32">
        <v>34847</v>
      </c>
      <c r="D5" s="32">
        <v>28454</v>
      </c>
      <c r="E5" s="32">
        <v>35358</v>
      </c>
      <c r="F5" s="32">
        <v>26800</v>
      </c>
      <c r="G5" s="32">
        <v>35524</v>
      </c>
      <c r="H5" s="32">
        <v>6422</v>
      </c>
    </row>
    <row r="6" spans="1:8" x14ac:dyDescent="0.55000000000000004">
      <c r="A6" s="31" t="s">
        <v>318</v>
      </c>
      <c r="B6" s="32">
        <v>15464</v>
      </c>
      <c r="C6" s="32">
        <v>21619</v>
      </c>
      <c r="D6" s="32">
        <v>28547</v>
      </c>
      <c r="E6" s="32">
        <v>32542</v>
      </c>
      <c r="F6" s="32">
        <v>20487</v>
      </c>
      <c r="G6" s="32">
        <v>30602</v>
      </c>
      <c r="H6" s="32">
        <v>28379</v>
      </c>
    </row>
    <row r="7" spans="1:8" x14ac:dyDescent="0.55000000000000004">
      <c r="A7" s="28" t="s">
        <v>314</v>
      </c>
      <c r="B7" s="29">
        <v>33240</v>
      </c>
      <c r="C7" s="29">
        <v>9162</v>
      </c>
      <c r="D7" s="29">
        <v>7484</v>
      </c>
      <c r="E7" s="29">
        <v>16761</v>
      </c>
      <c r="F7" s="29">
        <v>15834</v>
      </c>
      <c r="G7" s="29">
        <v>34517</v>
      </c>
      <c r="H7" s="29">
        <v>25041</v>
      </c>
    </row>
    <row r="8" spans="1:8" x14ac:dyDescent="0.55000000000000004">
      <c r="A8" s="28" t="s">
        <v>315</v>
      </c>
      <c r="B8" s="29">
        <v>17410</v>
      </c>
      <c r="C8" s="29">
        <v>34247</v>
      </c>
      <c r="D8" s="29">
        <v>14816</v>
      </c>
      <c r="E8" s="29">
        <v>13880</v>
      </c>
      <c r="F8" s="29">
        <v>5587</v>
      </c>
      <c r="G8" s="29">
        <v>5637</v>
      </c>
      <c r="H8" s="29">
        <v>26888</v>
      </c>
    </row>
    <row r="9" spans="1:8" x14ac:dyDescent="0.55000000000000004">
      <c r="A9" s="28" t="s">
        <v>316</v>
      </c>
      <c r="B9" s="29">
        <v>8011</v>
      </c>
      <c r="C9" s="29">
        <v>9858</v>
      </c>
      <c r="D9" s="29">
        <v>12028</v>
      </c>
      <c r="E9" s="29">
        <v>25682</v>
      </c>
      <c r="F9" s="29">
        <v>15368</v>
      </c>
      <c r="G9" s="29">
        <v>33127</v>
      </c>
      <c r="H9" s="29">
        <v>5373</v>
      </c>
    </row>
    <row r="10" spans="1:8" x14ac:dyDescent="0.55000000000000004">
      <c r="A10" s="28" t="s">
        <v>317</v>
      </c>
      <c r="B10" s="29">
        <v>35448</v>
      </c>
      <c r="C10" s="29">
        <v>17184</v>
      </c>
      <c r="D10" s="29">
        <v>10076</v>
      </c>
      <c r="E10" s="29">
        <v>20966</v>
      </c>
      <c r="F10" s="29">
        <v>31839</v>
      </c>
      <c r="G10" s="29">
        <v>11402</v>
      </c>
      <c r="H10" s="29">
        <v>11825</v>
      </c>
    </row>
    <row r="11" spans="1:8" x14ac:dyDescent="0.55000000000000004">
      <c r="A11" s="28" t="s">
        <v>318</v>
      </c>
      <c r="B11" s="29">
        <v>34054</v>
      </c>
      <c r="C11" s="29">
        <v>21091</v>
      </c>
      <c r="D11" s="29">
        <v>21824</v>
      </c>
      <c r="E11" s="29">
        <v>9446</v>
      </c>
      <c r="F11" s="29">
        <v>24651</v>
      </c>
      <c r="G11" s="29">
        <v>31418</v>
      </c>
      <c r="H11" s="29">
        <v>35845</v>
      </c>
    </row>
    <row r="12" spans="1:8" x14ac:dyDescent="0.55000000000000004">
      <c r="A12" s="31" t="s">
        <v>314</v>
      </c>
      <c r="B12" s="32">
        <v>12898</v>
      </c>
      <c r="C12" s="32">
        <v>25454</v>
      </c>
      <c r="D12" s="32">
        <v>32525</v>
      </c>
      <c r="E12" s="32">
        <v>10991</v>
      </c>
      <c r="F12" s="32">
        <v>10664</v>
      </c>
      <c r="G12" s="32">
        <v>10753</v>
      </c>
      <c r="H12" s="32">
        <v>26647</v>
      </c>
    </row>
    <row r="13" spans="1:8" x14ac:dyDescent="0.55000000000000004">
      <c r="A13" s="31" t="s">
        <v>315</v>
      </c>
      <c r="B13" s="32">
        <v>18249</v>
      </c>
      <c r="C13" s="32">
        <v>12424</v>
      </c>
      <c r="D13" s="32">
        <v>7194</v>
      </c>
      <c r="E13" s="32">
        <v>33813</v>
      </c>
      <c r="F13" s="32">
        <v>8812</v>
      </c>
      <c r="G13" s="32">
        <v>31719</v>
      </c>
      <c r="H13" s="32">
        <v>35564</v>
      </c>
    </row>
    <row r="14" spans="1:8" x14ac:dyDescent="0.55000000000000004">
      <c r="A14" s="31" t="s">
        <v>316</v>
      </c>
      <c r="B14" s="32">
        <v>10116</v>
      </c>
      <c r="C14" s="32">
        <v>32664</v>
      </c>
      <c r="D14" s="32">
        <v>36773</v>
      </c>
      <c r="E14" s="32">
        <v>5760</v>
      </c>
      <c r="F14" s="32">
        <v>24666</v>
      </c>
      <c r="G14" s="32">
        <v>13884</v>
      </c>
      <c r="H14" s="32">
        <v>14960</v>
      </c>
    </row>
    <row r="15" spans="1:8" x14ac:dyDescent="0.55000000000000004">
      <c r="A15" s="31" t="s">
        <v>317</v>
      </c>
      <c r="B15" s="32">
        <v>35505</v>
      </c>
      <c r="C15" s="32">
        <v>9425</v>
      </c>
      <c r="D15" s="32">
        <v>10160</v>
      </c>
      <c r="E15" s="32">
        <v>19920</v>
      </c>
      <c r="F15" s="32">
        <v>28753</v>
      </c>
      <c r="G15" s="32">
        <v>15457</v>
      </c>
      <c r="H15" s="32">
        <v>20485</v>
      </c>
    </row>
    <row r="16" spans="1:8" x14ac:dyDescent="0.55000000000000004">
      <c r="A16" s="31" t="s">
        <v>318</v>
      </c>
      <c r="B16" s="32">
        <v>12162</v>
      </c>
      <c r="C16" s="32">
        <v>36527</v>
      </c>
      <c r="D16" s="32">
        <v>31545</v>
      </c>
      <c r="E16" s="32">
        <v>8208</v>
      </c>
      <c r="F16" s="32">
        <v>11630</v>
      </c>
      <c r="G16" s="32">
        <v>24841</v>
      </c>
      <c r="H16" s="32">
        <v>21455</v>
      </c>
    </row>
    <row r="17" spans="1:8" x14ac:dyDescent="0.55000000000000004">
      <c r="A17" s="28" t="s">
        <v>314</v>
      </c>
      <c r="B17" s="29">
        <v>5405</v>
      </c>
      <c r="C17" s="29">
        <v>36584</v>
      </c>
      <c r="D17" s="29">
        <v>16083</v>
      </c>
      <c r="E17" s="29">
        <v>34712</v>
      </c>
      <c r="F17" s="29">
        <v>34949</v>
      </c>
      <c r="G17" s="29">
        <v>7375</v>
      </c>
      <c r="H17" s="29">
        <v>25794</v>
      </c>
    </row>
    <row r="18" spans="1:8" x14ac:dyDescent="0.55000000000000004">
      <c r="A18" s="28" t="s">
        <v>315</v>
      </c>
      <c r="B18" s="29">
        <v>35992</v>
      </c>
      <c r="C18" s="29">
        <v>19218</v>
      </c>
      <c r="D18" s="29">
        <v>28191</v>
      </c>
      <c r="E18" s="29">
        <v>23408</v>
      </c>
      <c r="F18" s="29">
        <v>27214</v>
      </c>
      <c r="G18" s="29">
        <v>29711</v>
      </c>
      <c r="H18" s="29">
        <v>21701</v>
      </c>
    </row>
    <row r="19" spans="1:8" x14ac:dyDescent="0.55000000000000004">
      <c r="A19" s="28" t="s">
        <v>316</v>
      </c>
      <c r="B19" s="29">
        <v>9177</v>
      </c>
      <c r="C19" s="29">
        <v>20218</v>
      </c>
      <c r="D19" s="29">
        <v>27372</v>
      </c>
      <c r="E19" s="29">
        <v>20440</v>
      </c>
      <c r="F19" s="29">
        <v>16748</v>
      </c>
      <c r="G19" s="29">
        <v>13568</v>
      </c>
      <c r="H19" s="29">
        <v>20468</v>
      </c>
    </row>
    <row r="20" spans="1:8" x14ac:dyDescent="0.55000000000000004">
      <c r="A20" s="28" t="s">
        <v>317</v>
      </c>
      <c r="B20" s="29">
        <v>32826</v>
      </c>
      <c r="C20" s="29">
        <v>9244</v>
      </c>
      <c r="D20" s="29">
        <v>14178</v>
      </c>
      <c r="E20" s="29">
        <v>8257</v>
      </c>
      <c r="F20" s="29">
        <v>16356</v>
      </c>
      <c r="G20" s="29">
        <v>10110</v>
      </c>
      <c r="H20" s="29">
        <v>32190</v>
      </c>
    </row>
    <row r="21" spans="1:8" x14ac:dyDescent="0.55000000000000004">
      <c r="A21" s="28" t="s">
        <v>318</v>
      </c>
      <c r="B21" s="29">
        <v>22019</v>
      </c>
      <c r="C21" s="29">
        <v>11376</v>
      </c>
      <c r="D21" s="29">
        <v>8349</v>
      </c>
      <c r="E21" s="29">
        <v>27576</v>
      </c>
      <c r="F21" s="29">
        <v>28834</v>
      </c>
      <c r="G21" s="29">
        <v>19741</v>
      </c>
      <c r="H21" s="29">
        <v>16356</v>
      </c>
    </row>
    <row r="22" spans="1:8" x14ac:dyDescent="0.55000000000000004">
      <c r="A22" s="31" t="s">
        <v>314</v>
      </c>
      <c r="B22" s="32">
        <v>14362</v>
      </c>
      <c r="C22" s="32">
        <v>34867</v>
      </c>
      <c r="D22" s="32">
        <v>31443</v>
      </c>
      <c r="E22" s="32">
        <v>25501</v>
      </c>
      <c r="F22" s="32">
        <v>16769</v>
      </c>
      <c r="G22" s="32">
        <v>36993</v>
      </c>
      <c r="H22" s="32">
        <v>35204</v>
      </c>
    </row>
    <row r="23" spans="1:8" x14ac:dyDescent="0.55000000000000004">
      <c r="A23" s="31" t="s">
        <v>315</v>
      </c>
      <c r="B23" s="32">
        <v>9935</v>
      </c>
      <c r="C23" s="32">
        <v>34475</v>
      </c>
      <c r="D23" s="32">
        <v>31766</v>
      </c>
      <c r="E23" s="32">
        <v>23548</v>
      </c>
      <c r="F23" s="32">
        <v>35951</v>
      </c>
      <c r="G23" s="32">
        <v>36891</v>
      </c>
      <c r="H23" s="32">
        <v>15057</v>
      </c>
    </row>
    <row r="24" spans="1:8" x14ac:dyDescent="0.55000000000000004">
      <c r="A24" s="31" t="s">
        <v>316</v>
      </c>
      <c r="B24" s="32">
        <v>31934</v>
      </c>
      <c r="C24" s="32">
        <v>16982</v>
      </c>
      <c r="D24" s="32">
        <v>30676</v>
      </c>
      <c r="E24" s="32">
        <v>24649</v>
      </c>
      <c r="F24" s="32">
        <v>12509</v>
      </c>
      <c r="G24" s="32">
        <v>13891</v>
      </c>
      <c r="H24" s="32">
        <v>15073</v>
      </c>
    </row>
    <row r="25" spans="1:8" x14ac:dyDescent="0.55000000000000004">
      <c r="A25" s="31" t="s">
        <v>317</v>
      </c>
      <c r="B25" s="32">
        <v>32600</v>
      </c>
      <c r="C25" s="32">
        <v>13824</v>
      </c>
      <c r="D25" s="32">
        <v>33095</v>
      </c>
      <c r="E25" s="32">
        <v>16915</v>
      </c>
      <c r="F25" s="32">
        <v>6929</v>
      </c>
      <c r="G25" s="32">
        <v>30979</v>
      </c>
      <c r="H25" s="32">
        <v>16463</v>
      </c>
    </row>
    <row r="26" spans="1:8" x14ac:dyDescent="0.55000000000000004">
      <c r="A26" s="31" t="s">
        <v>318</v>
      </c>
      <c r="B26" s="32">
        <v>18199</v>
      </c>
      <c r="C26" s="32">
        <v>31472</v>
      </c>
      <c r="D26" s="32">
        <v>27716</v>
      </c>
      <c r="E26" s="32">
        <v>33711</v>
      </c>
      <c r="F26" s="32">
        <v>20325</v>
      </c>
      <c r="G26" s="32">
        <v>28950</v>
      </c>
      <c r="H26" s="32">
        <v>10290</v>
      </c>
    </row>
    <row r="27" spans="1:8" x14ac:dyDescent="0.55000000000000004">
      <c r="A27" s="28" t="s">
        <v>314</v>
      </c>
      <c r="B27" s="29">
        <v>20596</v>
      </c>
      <c r="C27" s="29">
        <v>20210</v>
      </c>
      <c r="D27" s="29">
        <v>9941</v>
      </c>
      <c r="E27" s="29">
        <v>25814</v>
      </c>
      <c r="F27" s="29">
        <v>7712</v>
      </c>
      <c r="G27" s="29">
        <v>32947</v>
      </c>
      <c r="H27" s="29">
        <v>23337</v>
      </c>
    </row>
    <row r="28" spans="1:8" x14ac:dyDescent="0.55000000000000004">
      <c r="A28" s="28" t="s">
        <v>315</v>
      </c>
      <c r="B28" s="29">
        <v>23427</v>
      </c>
      <c r="C28" s="29">
        <v>19179</v>
      </c>
      <c r="D28" s="29">
        <v>28725</v>
      </c>
      <c r="E28" s="29">
        <v>27582</v>
      </c>
      <c r="F28" s="29">
        <v>16702</v>
      </c>
      <c r="G28" s="29">
        <v>7375</v>
      </c>
      <c r="H28" s="29">
        <v>31247</v>
      </c>
    </row>
    <row r="29" spans="1:8" x14ac:dyDescent="0.55000000000000004">
      <c r="A29" s="28" t="s">
        <v>316</v>
      </c>
      <c r="B29" s="29">
        <v>9658</v>
      </c>
      <c r="C29" s="29">
        <v>17070</v>
      </c>
      <c r="D29" s="29">
        <v>6159</v>
      </c>
      <c r="E29" s="29">
        <v>6831</v>
      </c>
      <c r="F29" s="29">
        <v>25248</v>
      </c>
      <c r="G29" s="29">
        <v>15520</v>
      </c>
      <c r="H29" s="29">
        <v>5464</v>
      </c>
    </row>
    <row r="30" spans="1:8" x14ac:dyDescent="0.55000000000000004">
      <c r="A30" s="28" t="s">
        <v>317</v>
      </c>
      <c r="B30" s="29">
        <v>9675</v>
      </c>
      <c r="C30" s="29">
        <v>24129</v>
      </c>
      <c r="D30" s="29">
        <v>17951</v>
      </c>
      <c r="E30" s="29">
        <v>10849</v>
      </c>
      <c r="F30" s="29">
        <v>13562</v>
      </c>
      <c r="G30" s="29">
        <v>25485</v>
      </c>
      <c r="H30" s="29">
        <v>24061</v>
      </c>
    </row>
    <row r="31" spans="1:8" x14ac:dyDescent="0.55000000000000004">
      <c r="A31" s="28" t="s">
        <v>318</v>
      </c>
      <c r="B31" s="29">
        <v>17565</v>
      </c>
      <c r="C31" s="29">
        <v>31079</v>
      </c>
      <c r="D31" s="29">
        <v>8453</v>
      </c>
      <c r="E31" s="29">
        <v>30191</v>
      </c>
      <c r="F31" s="29">
        <v>29509</v>
      </c>
      <c r="G31" s="29">
        <v>9258</v>
      </c>
      <c r="H31" s="29">
        <v>30265</v>
      </c>
    </row>
    <row r="32" spans="1:8" x14ac:dyDescent="0.55000000000000004">
      <c r="A32" s="31" t="s">
        <v>314</v>
      </c>
      <c r="B32" s="32">
        <v>22047</v>
      </c>
      <c r="C32" s="32">
        <v>32301</v>
      </c>
      <c r="D32" s="32">
        <v>33955</v>
      </c>
      <c r="E32" s="32">
        <v>7202</v>
      </c>
      <c r="F32" s="32">
        <v>9300</v>
      </c>
      <c r="G32" s="32">
        <v>26238</v>
      </c>
      <c r="H32" s="32">
        <v>9672</v>
      </c>
    </row>
    <row r="33" spans="1:8" x14ac:dyDescent="0.55000000000000004">
      <c r="A33" s="31" t="s">
        <v>315</v>
      </c>
      <c r="B33" s="32">
        <v>24664</v>
      </c>
      <c r="C33" s="32">
        <v>29072</v>
      </c>
      <c r="D33" s="32">
        <v>8620</v>
      </c>
      <c r="E33" s="32">
        <v>20523</v>
      </c>
      <c r="F33" s="32">
        <v>32639</v>
      </c>
      <c r="G33" s="32">
        <v>12370</v>
      </c>
      <c r="H33" s="32">
        <v>20764</v>
      </c>
    </row>
    <row r="34" spans="1:8" x14ac:dyDescent="0.55000000000000004">
      <c r="A34" s="31" t="s">
        <v>316</v>
      </c>
      <c r="B34" s="32">
        <v>16579</v>
      </c>
      <c r="C34" s="32">
        <v>12249</v>
      </c>
      <c r="D34" s="32">
        <v>8190</v>
      </c>
      <c r="E34" s="32">
        <v>22279</v>
      </c>
      <c r="F34" s="32">
        <v>29894</v>
      </c>
      <c r="G34" s="32">
        <v>9598</v>
      </c>
      <c r="H34" s="32">
        <v>30784</v>
      </c>
    </row>
    <row r="35" spans="1:8" x14ac:dyDescent="0.55000000000000004">
      <c r="A35" s="31" t="s">
        <v>317</v>
      </c>
      <c r="B35" s="32">
        <v>34502</v>
      </c>
      <c r="C35" s="32">
        <v>7917</v>
      </c>
      <c r="D35" s="32">
        <v>10889</v>
      </c>
      <c r="E35" s="32">
        <v>29567</v>
      </c>
      <c r="F35" s="32">
        <v>33566</v>
      </c>
      <c r="G35" s="32">
        <v>28738</v>
      </c>
      <c r="H35" s="32">
        <v>34238</v>
      </c>
    </row>
    <row r="36" spans="1:8" x14ac:dyDescent="0.55000000000000004">
      <c r="A36" s="31" t="s">
        <v>318</v>
      </c>
      <c r="B36" s="32">
        <v>18593</v>
      </c>
      <c r="C36" s="32">
        <v>23495</v>
      </c>
      <c r="D36" s="32">
        <v>24789</v>
      </c>
      <c r="E36" s="32">
        <v>21124</v>
      </c>
      <c r="F36" s="32">
        <v>31060</v>
      </c>
      <c r="G36" s="32">
        <v>19631</v>
      </c>
      <c r="H36" s="32">
        <v>15816</v>
      </c>
    </row>
    <row r="37" spans="1:8" x14ac:dyDescent="0.55000000000000004">
      <c r="A37" s="28" t="s">
        <v>314</v>
      </c>
      <c r="B37" s="29">
        <v>13483</v>
      </c>
      <c r="C37" s="29">
        <v>17480</v>
      </c>
      <c r="D37" s="29">
        <v>23435</v>
      </c>
      <c r="E37" s="29">
        <v>33558</v>
      </c>
      <c r="F37" s="29">
        <v>15829</v>
      </c>
      <c r="G37" s="29">
        <v>21289</v>
      </c>
      <c r="H37" s="29">
        <v>30685</v>
      </c>
    </row>
    <row r="38" spans="1:8" x14ac:dyDescent="0.55000000000000004">
      <c r="A38" s="28" t="s">
        <v>315</v>
      </c>
      <c r="B38" s="29">
        <v>16873</v>
      </c>
      <c r="C38" s="29">
        <v>34272</v>
      </c>
      <c r="D38" s="29">
        <v>35598</v>
      </c>
      <c r="E38" s="29">
        <v>33660</v>
      </c>
      <c r="F38" s="29">
        <v>34258</v>
      </c>
      <c r="G38" s="29">
        <v>22042</v>
      </c>
      <c r="H38" s="29">
        <v>22097</v>
      </c>
    </row>
    <row r="39" spans="1:8" x14ac:dyDescent="0.55000000000000004">
      <c r="A39" s="28" t="s">
        <v>316</v>
      </c>
      <c r="B39" s="29">
        <v>18717</v>
      </c>
      <c r="C39" s="29">
        <v>34834</v>
      </c>
      <c r="D39" s="29">
        <v>29159</v>
      </c>
      <c r="E39" s="29">
        <v>28065</v>
      </c>
      <c r="F39" s="29">
        <v>26381</v>
      </c>
      <c r="G39" s="29">
        <v>14213</v>
      </c>
      <c r="H39" s="29">
        <v>35094</v>
      </c>
    </row>
    <row r="40" spans="1:8" x14ac:dyDescent="0.55000000000000004">
      <c r="A40" s="28" t="s">
        <v>317</v>
      </c>
      <c r="B40" s="29">
        <v>5621</v>
      </c>
      <c r="C40" s="29">
        <v>23886</v>
      </c>
      <c r="D40" s="29">
        <v>13968</v>
      </c>
      <c r="E40" s="29">
        <v>14353</v>
      </c>
      <c r="F40" s="29">
        <v>8502</v>
      </c>
      <c r="G40" s="29">
        <v>36984</v>
      </c>
      <c r="H40" s="29">
        <v>7747</v>
      </c>
    </row>
    <row r="41" spans="1:8" x14ac:dyDescent="0.55000000000000004">
      <c r="A41" s="28" t="s">
        <v>318</v>
      </c>
      <c r="B41" s="29">
        <v>23817</v>
      </c>
      <c r="C41" s="29">
        <v>8750</v>
      </c>
      <c r="D41" s="29">
        <v>27251</v>
      </c>
      <c r="E41" s="29">
        <v>7767</v>
      </c>
      <c r="F41" s="29">
        <v>33132</v>
      </c>
      <c r="G41" s="29">
        <v>27745</v>
      </c>
      <c r="H41" s="29">
        <v>29913</v>
      </c>
    </row>
    <row r="42" spans="1:8" x14ac:dyDescent="0.55000000000000004">
      <c r="A42" s="31" t="s">
        <v>314</v>
      </c>
      <c r="B42" s="32">
        <v>5590</v>
      </c>
      <c r="C42" s="32">
        <v>36758</v>
      </c>
      <c r="D42" s="32">
        <v>17160</v>
      </c>
      <c r="E42" s="32">
        <v>22934</v>
      </c>
      <c r="F42" s="32">
        <v>36216</v>
      </c>
      <c r="G42" s="32">
        <v>26665</v>
      </c>
      <c r="H42" s="32">
        <v>7232</v>
      </c>
    </row>
    <row r="43" spans="1:8" x14ac:dyDescent="0.55000000000000004">
      <c r="A43" s="31" t="s">
        <v>315</v>
      </c>
      <c r="B43" s="32">
        <v>21473</v>
      </c>
      <c r="C43" s="32">
        <v>27431</v>
      </c>
      <c r="D43" s="32">
        <v>27674</v>
      </c>
      <c r="E43" s="32">
        <v>32853</v>
      </c>
      <c r="F43" s="32">
        <v>22080</v>
      </c>
      <c r="G43" s="32">
        <v>6822</v>
      </c>
      <c r="H43" s="32">
        <v>34602</v>
      </c>
    </row>
    <row r="44" spans="1:8" x14ac:dyDescent="0.55000000000000004">
      <c r="A44" s="31" t="s">
        <v>316</v>
      </c>
      <c r="B44" s="32">
        <v>6027</v>
      </c>
      <c r="C44" s="32">
        <v>8448</v>
      </c>
      <c r="D44" s="32">
        <v>18708</v>
      </c>
      <c r="E44" s="32">
        <v>36660</v>
      </c>
      <c r="F44" s="32">
        <v>35645</v>
      </c>
      <c r="G44" s="32">
        <v>14983</v>
      </c>
      <c r="H44" s="32">
        <v>29513</v>
      </c>
    </row>
    <row r="45" spans="1:8" x14ac:dyDescent="0.55000000000000004">
      <c r="A45" s="31" t="s">
        <v>317</v>
      </c>
      <c r="B45" s="32">
        <v>11759</v>
      </c>
      <c r="C45" s="32">
        <v>25728</v>
      </c>
      <c r="D45" s="32">
        <v>19834</v>
      </c>
      <c r="E45" s="32">
        <v>6772</v>
      </c>
      <c r="F45" s="32">
        <v>15109</v>
      </c>
      <c r="G45" s="32">
        <v>33623</v>
      </c>
      <c r="H45" s="32">
        <v>18061</v>
      </c>
    </row>
    <row r="46" spans="1:8" x14ac:dyDescent="0.55000000000000004">
      <c r="A46" s="31" t="s">
        <v>318</v>
      </c>
      <c r="B46" s="32">
        <v>13216</v>
      </c>
      <c r="C46" s="32">
        <v>31503</v>
      </c>
      <c r="D46" s="32">
        <v>9343</v>
      </c>
      <c r="E46" s="32">
        <v>33795</v>
      </c>
      <c r="F46" s="32">
        <v>23371</v>
      </c>
      <c r="G46" s="32">
        <v>14492</v>
      </c>
      <c r="H46" s="32">
        <v>12607</v>
      </c>
    </row>
    <row r="47" spans="1:8" x14ac:dyDescent="0.55000000000000004">
      <c r="A47" s="28" t="s">
        <v>314</v>
      </c>
      <c r="B47" s="29">
        <v>26108</v>
      </c>
      <c r="C47" s="29">
        <v>35999</v>
      </c>
      <c r="D47" s="29">
        <v>30561</v>
      </c>
      <c r="E47" s="29">
        <v>10247</v>
      </c>
      <c r="F47" s="29">
        <v>11585</v>
      </c>
      <c r="G47" s="29">
        <v>26500</v>
      </c>
      <c r="H47" s="29">
        <v>12299</v>
      </c>
    </row>
    <row r="48" spans="1:8" x14ac:dyDescent="0.55000000000000004">
      <c r="A48" s="28" t="s">
        <v>315</v>
      </c>
      <c r="B48" s="29">
        <v>15386</v>
      </c>
      <c r="C48" s="29">
        <v>20771</v>
      </c>
      <c r="D48" s="29">
        <v>26324</v>
      </c>
      <c r="E48" s="29">
        <v>26402</v>
      </c>
      <c r="F48" s="29">
        <v>27645</v>
      </c>
      <c r="G48" s="29">
        <v>33804</v>
      </c>
      <c r="H48" s="29">
        <v>14093</v>
      </c>
    </row>
    <row r="49" spans="1:8" x14ac:dyDescent="0.55000000000000004">
      <c r="A49" s="28" t="s">
        <v>316</v>
      </c>
      <c r="B49" s="29">
        <v>36213</v>
      </c>
      <c r="C49" s="29">
        <v>28144</v>
      </c>
      <c r="D49" s="29">
        <v>7640</v>
      </c>
      <c r="E49" s="29">
        <v>26526</v>
      </c>
      <c r="F49" s="29">
        <v>12065</v>
      </c>
      <c r="G49" s="29">
        <v>9445</v>
      </c>
      <c r="H49" s="29">
        <v>17233</v>
      </c>
    </row>
    <row r="50" spans="1:8" x14ac:dyDescent="0.55000000000000004">
      <c r="A50" s="28" t="s">
        <v>317</v>
      </c>
      <c r="B50" s="29">
        <v>10929</v>
      </c>
      <c r="C50" s="29">
        <v>11752</v>
      </c>
      <c r="D50" s="29">
        <v>15938</v>
      </c>
      <c r="E50" s="29">
        <v>34840</v>
      </c>
      <c r="F50" s="29">
        <v>23217</v>
      </c>
      <c r="G50" s="29">
        <v>23200</v>
      </c>
      <c r="H50" s="29">
        <v>17326</v>
      </c>
    </row>
    <row r="51" spans="1:8" x14ac:dyDescent="0.55000000000000004">
      <c r="A51" s="28" t="s">
        <v>318</v>
      </c>
      <c r="B51" s="29">
        <v>34620</v>
      </c>
      <c r="C51" s="29">
        <v>23849</v>
      </c>
      <c r="D51" s="29">
        <v>35433</v>
      </c>
      <c r="E51" s="29">
        <v>28654</v>
      </c>
      <c r="F51" s="29">
        <v>35474</v>
      </c>
      <c r="G51" s="29">
        <v>23602</v>
      </c>
      <c r="H51" s="29">
        <v>19306</v>
      </c>
    </row>
    <row r="52" spans="1:8" x14ac:dyDescent="0.55000000000000004">
      <c r="A52" s="31" t="s">
        <v>314</v>
      </c>
      <c r="B52" s="32">
        <v>34797</v>
      </c>
      <c r="C52" s="32">
        <v>9879</v>
      </c>
      <c r="D52" s="32">
        <v>18844</v>
      </c>
      <c r="E52" s="32">
        <v>9117</v>
      </c>
      <c r="F52" s="32">
        <v>34879</v>
      </c>
      <c r="G52" s="32">
        <v>22540</v>
      </c>
      <c r="H52" s="32">
        <v>15183</v>
      </c>
    </row>
    <row r="53" spans="1:8" x14ac:dyDescent="0.55000000000000004">
      <c r="A53" s="31" t="s">
        <v>315</v>
      </c>
      <c r="B53" s="32">
        <v>26649</v>
      </c>
      <c r="C53" s="32">
        <v>10338</v>
      </c>
      <c r="D53" s="32">
        <v>13593</v>
      </c>
      <c r="E53" s="32">
        <v>15188</v>
      </c>
      <c r="F53" s="32">
        <v>11828</v>
      </c>
      <c r="G53" s="32">
        <v>33493</v>
      </c>
      <c r="H53" s="32">
        <v>8692</v>
      </c>
    </row>
    <row r="54" spans="1:8" x14ac:dyDescent="0.55000000000000004">
      <c r="A54" s="31" t="s">
        <v>316</v>
      </c>
      <c r="B54" s="32">
        <v>24616</v>
      </c>
      <c r="C54" s="32">
        <v>6834</v>
      </c>
      <c r="D54" s="32">
        <v>18678</v>
      </c>
      <c r="E54" s="32">
        <v>28523</v>
      </c>
      <c r="F54" s="32">
        <v>11409</v>
      </c>
      <c r="G54" s="32">
        <v>14790</v>
      </c>
      <c r="H54" s="32">
        <v>13677</v>
      </c>
    </row>
    <row r="55" spans="1:8" x14ac:dyDescent="0.55000000000000004">
      <c r="A55" s="31" t="s">
        <v>317</v>
      </c>
      <c r="B55" s="32">
        <v>13821</v>
      </c>
      <c r="C55" s="32">
        <v>34338</v>
      </c>
      <c r="D55" s="32">
        <v>17350</v>
      </c>
      <c r="E55" s="32">
        <v>17434</v>
      </c>
      <c r="F55" s="32">
        <v>19512</v>
      </c>
      <c r="G55" s="32">
        <v>19033</v>
      </c>
      <c r="H55" s="32">
        <v>24504</v>
      </c>
    </row>
    <row r="56" spans="1:8" x14ac:dyDescent="0.55000000000000004">
      <c r="A56" s="31" t="s">
        <v>318</v>
      </c>
      <c r="B56" s="32">
        <v>17419</v>
      </c>
      <c r="C56" s="32">
        <v>27638</v>
      </c>
      <c r="D56" s="32">
        <v>31480</v>
      </c>
      <c r="E56" s="32">
        <v>8332</v>
      </c>
      <c r="F56" s="32">
        <v>20462</v>
      </c>
      <c r="G56" s="32">
        <v>10741</v>
      </c>
      <c r="H56" s="32">
        <v>5471</v>
      </c>
    </row>
    <row r="57" spans="1:8" x14ac:dyDescent="0.55000000000000004">
      <c r="A57" s="28" t="s">
        <v>314</v>
      </c>
      <c r="B57" s="29">
        <v>17383</v>
      </c>
      <c r="C57" s="29">
        <v>22766</v>
      </c>
      <c r="D57" s="29">
        <v>10329</v>
      </c>
      <c r="E57" s="29">
        <v>24516</v>
      </c>
      <c r="F57" s="29">
        <v>35576</v>
      </c>
      <c r="G57" s="29">
        <v>34847</v>
      </c>
      <c r="H57" s="29">
        <v>25873</v>
      </c>
    </row>
    <row r="58" spans="1:8" x14ac:dyDescent="0.55000000000000004">
      <c r="A58" s="28" t="s">
        <v>315</v>
      </c>
      <c r="B58" s="29">
        <v>19574</v>
      </c>
      <c r="C58" s="29">
        <v>26385</v>
      </c>
      <c r="D58" s="29">
        <v>24268</v>
      </c>
      <c r="E58" s="29">
        <v>13220</v>
      </c>
      <c r="F58" s="29">
        <v>10609</v>
      </c>
      <c r="G58" s="29">
        <v>14375</v>
      </c>
      <c r="H58" s="29">
        <v>7433</v>
      </c>
    </row>
    <row r="59" spans="1:8" x14ac:dyDescent="0.55000000000000004">
      <c r="A59" s="28" t="s">
        <v>316</v>
      </c>
      <c r="B59" s="29">
        <v>29425</v>
      </c>
      <c r="C59" s="29">
        <v>7744</v>
      </c>
      <c r="D59" s="29">
        <v>30888</v>
      </c>
      <c r="E59" s="29">
        <v>13429</v>
      </c>
      <c r="F59" s="29">
        <v>27697</v>
      </c>
      <c r="G59" s="29">
        <v>8888</v>
      </c>
      <c r="H59" s="29">
        <v>14412</v>
      </c>
    </row>
    <row r="60" spans="1:8" x14ac:dyDescent="0.55000000000000004">
      <c r="A60" s="28" t="s">
        <v>317</v>
      </c>
      <c r="B60" s="29">
        <v>20997</v>
      </c>
      <c r="C60" s="29">
        <v>20014</v>
      </c>
      <c r="D60" s="29">
        <v>27759</v>
      </c>
      <c r="E60" s="29">
        <v>15550</v>
      </c>
      <c r="F60" s="29">
        <v>10122</v>
      </c>
      <c r="G60" s="29">
        <v>28975</v>
      </c>
      <c r="H60" s="29">
        <v>32900</v>
      </c>
    </row>
    <row r="61" spans="1:8" x14ac:dyDescent="0.55000000000000004">
      <c r="A61" s="28" t="s">
        <v>318</v>
      </c>
      <c r="B61" s="29">
        <v>36364</v>
      </c>
      <c r="C61" s="29">
        <v>23347</v>
      </c>
      <c r="D61" s="29">
        <v>26262</v>
      </c>
      <c r="E61" s="29">
        <v>25674</v>
      </c>
      <c r="F61" s="29">
        <v>32974</v>
      </c>
      <c r="G61" s="29">
        <v>30384</v>
      </c>
      <c r="H61" s="29">
        <v>24174</v>
      </c>
    </row>
    <row r="62" spans="1:8" x14ac:dyDescent="0.55000000000000004">
      <c r="A62" s="31" t="s">
        <v>314</v>
      </c>
      <c r="B62" s="32">
        <v>18861</v>
      </c>
      <c r="C62" s="32">
        <v>13717</v>
      </c>
      <c r="D62" s="32">
        <v>24035</v>
      </c>
      <c r="E62" s="32">
        <v>16924</v>
      </c>
      <c r="F62" s="32">
        <v>24435</v>
      </c>
      <c r="G62" s="32">
        <v>30952</v>
      </c>
      <c r="H62" s="32">
        <v>36365</v>
      </c>
    </row>
    <row r="63" spans="1:8" x14ac:dyDescent="0.55000000000000004">
      <c r="A63" s="31" t="s">
        <v>315</v>
      </c>
      <c r="B63" s="32">
        <v>34143</v>
      </c>
      <c r="C63" s="32">
        <v>10586</v>
      </c>
      <c r="D63" s="32">
        <v>36165</v>
      </c>
      <c r="E63" s="32">
        <v>36216</v>
      </c>
      <c r="F63" s="32">
        <v>33535</v>
      </c>
      <c r="G63" s="32">
        <v>12887</v>
      </c>
      <c r="H63" s="32">
        <v>9543</v>
      </c>
    </row>
    <row r="64" spans="1:8" x14ac:dyDescent="0.55000000000000004">
      <c r="A64" s="31" t="s">
        <v>316</v>
      </c>
      <c r="B64" s="32">
        <v>31950</v>
      </c>
      <c r="C64" s="32">
        <v>19455</v>
      </c>
      <c r="D64" s="32">
        <v>31825</v>
      </c>
      <c r="E64" s="32">
        <v>25946</v>
      </c>
      <c r="F64" s="32">
        <v>34698</v>
      </c>
      <c r="G64" s="32">
        <v>23426</v>
      </c>
      <c r="H64" s="32">
        <v>12402</v>
      </c>
    </row>
    <row r="65" spans="1:8" x14ac:dyDescent="0.55000000000000004">
      <c r="A65" s="31" t="s">
        <v>317</v>
      </c>
      <c r="B65" s="32">
        <v>11154</v>
      </c>
      <c r="C65" s="32">
        <v>21501</v>
      </c>
      <c r="D65" s="32">
        <v>9333</v>
      </c>
      <c r="E65" s="32">
        <v>31050</v>
      </c>
      <c r="F65" s="32">
        <v>14343</v>
      </c>
      <c r="G65" s="32">
        <v>8674</v>
      </c>
      <c r="H65" s="32">
        <v>6720</v>
      </c>
    </row>
    <row r="66" spans="1:8" x14ac:dyDescent="0.55000000000000004">
      <c r="A66" s="31" t="s">
        <v>318</v>
      </c>
      <c r="B66" s="32">
        <v>10207</v>
      </c>
      <c r="C66" s="32">
        <v>30454</v>
      </c>
      <c r="D66" s="32">
        <v>7654</v>
      </c>
      <c r="E66" s="32">
        <v>36977</v>
      </c>
      <c r="F66" s="32">
        <v>33194</v>
      </c>
      <c r="G66" s="32">
        <v>36639</v>
      </c>
      <c r="H66" s="32">
        <v>25110</v>
      </c>
    </row>
    <row r="67" spans="1:8" x14ac:dyDescent="0.55000000000000004">
      <c r="A67" s="28" t="s">
        <v>314</v>
      </c>
      <c r="B67" s="29">
        <v>25579</v>
      </c>
      <c r="C67" s="29">
        <v>24119</v>
      </c>
      <c r="D67" s="29">
        <v>18799</v>
      </c>
      <c r="E67" s="29">
        <v>8881</v>
      </c>
      <c r="F67" s="29">
        <v>7199</v>
      </c>
      <c r="G67" s="29">
        <v>18530</v>
      </c>
      <c r="H67" s="29">
        <v>5745</v>
      </c>
    </row>
    <row r="68" spans="1:8" x14ac:dyDescent="0.55000000000000004">
      <c r="A68" s="28" t="s">
        <v>315</v>
      </c>
      <c r="B68" s="29">
        <v>34614</v>
      </c>
      <c r="C68" s="29">
        <v>31315</v>
      </c>
      <c r="D68" s="29">
        <v>13141</v>
      </c>
      <c r="E68" s="29">
        <v>28931</v>
      </c>
      <c r="F68" s="29">
        <v>17266</v>
      </c>
      <c r="G68" s="29">
        <v>19192</v>
      </c>
      <c r="H68" s="29">
        <v>31090</v>
      </c>
    </row>
    <row r="69" spans="1:8" x14ac:dyDescent="0.55000000000000004">
      <c r="A69" s="28" t="s">
        <v>316</v>
      </c>
      <c r="B69" s="29">
        <v>20754</v>
      </c>
      <c r="C69" s="29">
        <v>20927</v>
      </c>
      <c r="D69" s="29">
        <v>32865</v>
      </c>
      <c r="E69" s="29">
        <v>13319</v>
      </c>
      <c r="F69" s="29">
        <v>23564</v>
      </c>
      <c r="G69" s="29">
        <v>26557</v>
      </c>
      <c r="H69" s="29">
        <v>29885</v>
      </c>
    </row>
    <row r="70" spans="1:8" x14ac:dyDescent="0.55000000000000004">
      <c r="A70" s="28" t="s">
        <v>317</v>
      </c>
      <c r="B70" s="29">
        <v>15182</v>
      </c>
      <c r="C70" s="29">
        <v>21775</v>
      </c>
      <c r="D70" s="29">
        <v>35952</v>
      </c>
      <c r="E70" s="29">
        <v>14635</v>
      </c>
      <c r="F70" s="29">
        <v>14264</v>
      </c>
      <c r="G70" s="29">
        <v>29519</v>
      </c>
      <c r="H70" s="29">
        <v>11876</v>
      </c>
    </row>
    <row r="71" spans="1:8" x14ac:dyDescent="0.55000000000000004">
      <c r="A71" s="28" t="s">
        <v>318</v>
      </c>
      <c r="B71" s="29">
        <v>28059</v>
      </c>
      <c r="C71" s="29">
        <v>34204</v>
      </c>
      <c r="D71" s="29">
        <v>33718</v>
      </c>
      <c r="E71" s="29">
        <v>30575</v>
      </c>
      <c r="F71" s="29">
        <v>17337</v>
      </c>
      <c r="G71" s="29">
        <v>17231</v>
      </c>
      <c r="H71" s="29">
        <v>21743</v>
      </c>
    </row>
    <row r="72" spans="1:8" x14ac:dyDescent="0.55000000000000004">
      <c r="A72" s="31" t="s">
        <v>314</v>
      </c>
      <c r="B72" s="32">
        <v>36366</v>
      </c>
      <c r="C72" s="32">
        <v>10321</v>
      </c>
      <c r="D72" s="32">
        <v>13155</v>
      </c>
      <c r="E72" s="32">
        <v>35073</v>
      </c>
      <c r="F72" s="32">
        <v>19978</v>
      </c>
      <c r="G72" s="32">
        <v>22477</v>
      </c>
      <c r="H72" s="32">
        <v>30422</v>
      </c>
    </row>
    <row r="73" spans="1:8" x14ac:dyDescent="0.55000000000000004">
      <c r="A73" s="31" t="s">
        <v>315</v>
      </c>
      <c r="B73" s="32">
        <v>6425</v>
      </c>
      <c r="C73" s="32">
        <v>5965</v>
      </c>
      <c r="D73" s="32">
        <v>9542</v>
      </c>
      <c r="E73" s="32">
        <v>18598</v>
      </c>
      <c r="F73" s="32">
        <v>8261</v>
      </c>
      <c r="G73" s="32">
        <v>25286</v>
      </c>
      <c r="H73" s="32">
        <v>6138</v>
      </c>
    </row>
    <row r="74" spans="1:8" x14ac:dyDescent="0.55000000000000004">
      <c r="A74" s="31" t="s">
        <v>316</v>
      </c>
      <c r="B74" s="32">
        <v>21374</v>
      </c>
      <c r="C74" s="32">
        <v>8922</v>
      </c>
      <c r="D74" s="32">
        <v>32602</v>
      </c>
      <c r="E74" s="32">
        <v>36352</v>
      </c>
      <c r="F74" s="32">
        <v>34680</v>
      </c>
      <c r="G74" s="32">
        <v>12203</v>
      </c>
      <c r="H74" s="32">
        <v>32719</v>
      </c>
    </row>
    <row r="75" spans="1:8" x14ac:dyDescent="0.55000000000000004">
      <c r="A75" s="31" t="s">
        <v>317</v>
      </c>
      <c r="B75" s="32">
        <v>7292</v>
      </c>
      <c r="C75" s="32">
        <v>11821</v>
      </c>
      <c r="D75" s="32">
        <v>24962</v>
      </c>
      <c r="E75" s="32">
        <v>30410</v>
      </c>
      <c r="F75" s="32">
        <v>25004</v>
      </c>
      <c r="G75" s="32">
        <v>27007</v>
      </c>
      <c r="H75" s="32">
        <v>35558</v>
      </c>
    </row>
    <row r="76" spans="1:8" x14ac:dyDescent="0.55000000000000004">
      <c r="A76" s="31" t="s">
        <v>318</v>
      </c>
      <c r="B76" s="32">
        <v>17401</v>
      </c>
      <c r="C76" s="32">
        <v>7776</v>
      </c>
      <c r="D76" s="32">
        <v>28876</v>
      </c>
      <c r="E76" s="32">
        <v>15336</v>
      </c>
      <c r="F76" s="32">
        <v>5781</v>
      </c>
      <c r="G76" s="32">
        <v>10050</v>
      </c>
      <c r="H76" s="32">
        <v>20873</v>
      </c>
    </row>
    <row r="77" spans="1:8" x14ac:dyDescent="0.55000000000000004">
      <c r="A77" s="28" t="s">
        <v>314</v>
      </c>
      <c r="B77" s="29">
        <v>8297</v>
      </c>
      <c r="C77" s="29">
        <v>27749</v>
      </c>
      <c r="D77" s="29">
        <v>8087</v>
      </c>
      <c r="E77" s="29">
        <v>26465</v>
      </c>
      <c r="F77" s="29">
        <v>18100</v>
      </c>
      <c r="G77" s="29">
        <v>13049</v>
      </c>
      <c r="H77" s="29">
        <v>12496</v>
      </c>
    </row>
    <row r="78" spans="1:8" x14ac:dyDescent="0.55000000000000004">
      <c r="A78" s="28" t="s">
        <v>315</v>
      </c>
      <c r="B78" s="29">
        <v>20398</v>
      </c>
      <c r="C78" s="29">
        <v>13032</v>
      </c>
      <c r="D78" s="29">
        <v>5618</v>
      </c>
      <c r="E78" s="29">
        <v>25694</v>
      </c>
      <c r="F78" s="29">
        <v>6928</v>
      </c>
      <c r="G78" s="29">
        <v>20622</v>
      </c>
      <c r="H78" s="29">
        <v>26385</v>
      </c>
    </row>
    <row r="79" spans="1:8" x14ac:dyDescent="0.55000000000000004">
      <c r="A79" s="28" t="s">
        <v>316</v>
      </c>
      <c r="B79" s="29">
        <v>25743</v>
      </c>
      <c r="C79" s="29">
        <v>12966</v>
      </c>
      <c r="D79" s="29">
        <v>25920</v>
      </c>
      <c r="E79" s="29">
        <v>33972</v>
      </c>
      <c r="F79" s="29">
        <v>18953</v>
      </c>
      <c r="G79" s="29">
        <v>32792</v>
      </c>
      <c r="H79" s="29">
        <v>23536</v>
      </c>
    </row>
    <row r="80" spans="1:8" x14ac:dyDescent="0.55000000000000004">
      <c r="A80" s="28" t="s">
        <v>317</v>
      </c>
      <c r="B80" s="29">
        <v>7767</v>
      </c>
      <c r="C80" s="29">
        <v>36680</v>
      </c>
      <c r="D80" s="29">
        <v>5690</v>
      </c>
      <c r="E80" s="29">
        <v>34079</v>
      </c>
      <c r="F80" s="29">
        <v>16853</v>
      </c>
      <c r="G80" s="29">
        <v>32285</v>
      </c>
      <c r="H80" s="29">
        <v>32478</v>
      </c>
    </row>
    <row r="81" spans="1:8" x14ac:dyDescent="0.55000000000000004">
      <c r="A81" s="28" t="s">
        <v>318</v>
      </c>
      <c r="B81" s="29">
        <v>26561</v>
      </c>
      <c r="C81" s="29">
        <v>34419</v>
      </c>
      <c r="D81" s="29">
        <v>15876</v>
      </c>
      <c r="E81" s="29">
        <v>29688</v>
      </c>
      <c r="F81" s="29">
        <v>14986</v>
      </c>
      <c r="G81" s="29">
        <v>33033</v>
      </c>
      <c r="H81" s="29">
        <v>11485</v>
      </c>
    </row>
    <row r="82" spans="1:8" x14ac:dyDescent="0.55000000000000004">
      <c r="A82" s="31" t="s">
        <v>314</v>
      </c>
      <c r="B82" s="32">
        <v>31812</v>
      </c>
      <c r="C82" s="32">
        <v>26836</v>
      </c>
      <c r="D82" s="32">
        <v>8085</v>
      </c>
      <c r="E82" s="32">
        <v>12637</v>
      </c>
      <c r="F82" s="32">
        <v>35512</v>
      </c>
      <c r="G82" s="32">
        <v>11628</v>
      </c>
      <c r="H82" s="32">
        <v>8119</v>
      </c>
    </row>
    <row r="83" spans="1:8" x14ac:dyDescent="0.55000000000000004">
      <c r="A83" s="31" t="s">
        <v>315</v>
      </c>
      <c r="B83" s="32">
        <v>23515</v>
      </c>
      <c r="C83" s="32">
        <v>23999</v>
      </c>
      <c r="D83" s="32">
        <v>8058</v>
      </c>
      <c r="E83" s="32">
        <v>26697</v>
      </c>
      <c r="F83" s="32">
        <v>8445</v>
      </c>
      <c r="G83" s="32">
        <v>13354</v>
      </c>
      <c r="H83" s="32">
        <v>20098</v>
      </c>
    </row>
    <row r="84" spans="1:8" x14ac:dyDescent="0.55000000000000004">
      <c r="A84" s="31" t="s">
        <v>316</v>
      </c>
      <c r="B84" s="32">
        <v>27313</v>
      </c>
      <c r="C84" s="32">
        <v>14481</v>
      </c>
      <c r="D84" s="32">
        <v>34155</v>
      </c>
      <c r="E84" s="32">
        <v>35236</v>
      </c>
      <c r="F84" s="32">
        <v>33938</v>
      </c>
      <c r="G84" s="32">
        <v>34679</v>
      </c>
      <c r="H84" s="32">
        <v>32451</v>
      </c>
    </row>
    <row r="85" spans="1:8" x14ac:dyDescent="0.55000000000000004">
      <c r="A85" s="31" t="s">
        <v>317</v>
      </c>
      <c r="B85" s="32">
        <v>12296</v>
      </c>
      <c r="C85" s="32">
        <v>17107</v>
      </c>
      <c r="D85" s="32">
        <v>18289</v>
      </c>
      <c r="E85" s="32">
        <v>29023</v>
      </c>
      <c r="F85" s="32">
        <v>29676</v>
      </c>
      <c r="G85" s="32">
        <v>26899</v>
      </c>
      <c r="H85" s="32">
        <v>23285</v>
      </c>
    </row>
    <row r="86" spans="1:8" x14ac:dyDescent="0.55000000000000004">
      <c r="A86" s="31" t="s">
        <v>318</v>
      </c>
      <c r="B86" s="32">
        <v>23431</v>
      </c>
      <c r="C86" s="32">
        <v>30288</v>
      </c>
      <c r="D86" s="32">
        <v>27052</v>
      </c>
      <c r="E86" s="32">
        <v>28317</v>
      </c>
      <c r="F86" s="32">
        <v>26143</v>
      </c>
      <c r="G86" s="32">
        <v>25977</v>
      </c>
      <c r="H86" s="32">
        <v>18076</v>
      </c>
    </row>
    <row r="87" spans="1:8" x14ac:dyDescent="0.55000000000000004">
      <c r="A87" s="28" t="s">
        <v>314</v>
      </c>
      <c r="B87" s="29">
        <v>28603</v>
      </c>
      <c r="C87" s="29">
        <v>35225</v>
      </c>
      <c r="D87" s="29">
        <v>19629</v>
      </c>
      <c r="E87" s="29">
        <v>31525</v>
      </c>
      <c r="F87" s="29">
        <v>35519</v>
      </c>
      <c r="G87" s="29">
        <v>19724</v>
      </c>
      <c r="H87" s="29">
        <v>11500</v>
      </c>
    </row>
    <row r="88" spans="1:8" x14ac:dyDescent="0.55000000000000004">
      <c r="A88" s="28" t="s">
        <v>315</v>
      </c>
      <c r="B88" s="29">
        <v>20539</v>
      </c>
      <c r="C88" s="29">
        <v>31531</v>
      </c>
      <c r="D88" s="29">
        <v>7131</v>
      </c>
      <c r="E88" s="29">
        <v>16971</v>
      </c>
      <c r="F88" s="29">
        <v>9631</v>
      </c>
      <c r="G88" s="29">
        <v>31891</v>
      </c>
      <c r="H88" s="29">
        <v>8319</v>
      </c>
    </row>
    <row r="89" spans="1:8" x14ac:dyDescent="0.55000000000000004">
      <c r="A89" s="28" t="s">
        <v>316</v>
      </c>
      <c r="B89" s="29">
        <v>15996</v>
      </c>
      <c r="C89" s="29">
        <v>36367</v>
      </c>
      <c r="D89" s="29">
        <v>19939</v>
      </c>
      <c r="E89" s="29">
        <v>23116</v>
      </c>
      <c r="F89" s="29">
        <v>11853</v>
      </c>
      <c r="G89" s="29">
        <v>24539</v>
      </c>
      <c r="H89" s="29">
        <v>7639</v>
      </c>
    </row>
    <row r="90" spans="1:8" x14ac:dyDescent="0.55000000000000004">
      <c r="A90" s="28" t="s">
        <v>317</v>
      </c>
      <c r="B90" s="29">
        <v>11873</v>
      </c>
      <c r="C90" s="29">
        <v>27988</v>
      </c>
      <c r="D90" s="29">
        <v>35716</v>
      </c>
      <c r="E90" s="29">
        <v>17921</v>
      </c>
      <c r="F90" s="29">
        <v>28302</v>
      </c>
      <c r="G90" s="29">
        <v>10069</v>
      </c>
      <c r="H90" s="29">
        <v>12755</v>
      </c>
    </row>
    <row r="91" spans="1:8" x14ac:dyDescent="0.55000000000000004">
      <c r="A91" s="28" t="s">
        <v>318</v>
      </c>
      <c r="B91" s="29">
        <v>18514</v>
      </c>
      <c r="C91" s="29">
        <v>9604</v>
      </c>
      <c r="D91" s="29">
        <v>21673</v>
      </c>
      <c r="E91" s="29">
        <v>18446</v>
      </c>
      <c r="F91" s="29">
        <v>7938</v>
      </c>
      <c r="G91" s="29">
        <v>31245</v>
      </c>
      <c r="H91" s="29">
        <v>25137</v>
      </c>
    </row>
    <row r="92" spans="1:8" x14ac:dyDescent="0.55000000000000004">
      <c r="A92" s="31" t="s">
        <v>314</v>
      </c>
      <c r="B92" s="32">
        <v>35969</v>
      </c>
      <c r="C92" s="32">
        <v>15531</v>
      </c>
      <c r="D92" s="32">
        <v>9647</v>
      </c>
      <c r="E92" s="32">
        <v>35842</v>
      </c>
      <c r="F92" s="32">
        <v>10040</v>
      </c>
      <c r="G92" s="32">
        <v>12998</v>
      </c>
      <c r="H92" s="32">
        <v>21752</v>
      </c>
    </row>
    <row r="93" spans="1:8" x14ac:dyDescent="0.55000000000000004">
      <c r="A93" s="31" t="s">
        <v>315</v>
      </c>
      <c r="B93" s="32">
        <v>35398</v>
      </c>
      <c r="C93" s="32">
        <v>8764</v>
      </c>
      <c r="D93" s="32">
        <v>7631</v>
      </c>
      <c r="E93" s="32">
        <v>30391</v>
      </c>
      <c r="F93" s="32">
        <v>19937</v>
      </c>
      <c r="G93" s="32">
        <v>36636</v>
      </c>
      <c r="H93" s="32">
        <v>20715</v>
      </c>
    </row>
    <row r="94" spans="1:8" x14ac:dyDescent="0.55000000000000004">
      <c r="A94" s="31" t="s">
        <v>316</v>
      </c>
      <c r="B94" s="32">
        <v>13363</v>
      </c>
      <c r="C94" s="32">
        <v>14491</v>
      </c>
      <c r="D94" s="32">
        <v>30417</v>
      </c>
      <c r="E94" s="32">
        <v>21724</v>
      </c>
      <c r="F94" s="32">
        <v>6641</v>
      </c>
      <c r="G94" s="32">
        <v>36809</v>
      </c>
      <c r="H94" s="32">
        <v>7762</v>
      </c>
    </row>
    <row r="95" spans="1:8" x14ac:dyDescent="0.55000000000000004">
      <c r="A95" s="31" t="s">
        <v>317</v>
      </c>
      <c r="B95" s="32">
        <v>18008</v>
      </c>
      <c r="C95" s="32">
        <v>25794</v>
      </c>
      <c r="D95" s="32">
        <v>36458</v>
      </c>
      <c r="E95" s="32">
        <v>21301</v>
      </c>
      <c r="F95" s="32">
        <v>18719</v>
      </c>
      <c r="G95" s="32">
        <v>16008</v>
      </c>
      <c r="H95" s="32">
        <v>30539</v>
      </c>
    </row>
    <row r="96" spans="1:8" x14ac:dyDescent="0.55000000000000004">
      <c r="A96" s="31" t="s">
        <v>318</v>
      </c>
      <c r="B96" s="32">
        <v>14779</v>
      </c>
      <c r="C96" s="32">
        <v>30737</v>
      </c>
      <c r="D96" s="32">
        <v>27143</v>
      </c>
      <c r="E96" s="32">
        <v>29608</v>
      </c>
      <c r="F96" s="32">
        <v>23787</v>
      </c>
      <c r="G96" s="32">
        <v>32297</v>
      </c>
      <c r="H96" s="32">
        <v>25500</v>
      </c>
    </row>
    <row r="97" spans="1:8" x14ac:dyDescent="0.55000000000000004">
      <c r="A97" s="28" t="s">
        <v>314</v>
      </c>
      <c r="B97" s="29">
        <v>7115</v>
      </c>
      <c r="C97" s="29">
        <v>20727</v>
      </c>
      <c r="D97" s="29">
        <v>9148</v>
      </c>
      <c r="E97" s="29">
        <v>28861</v>
      </c>
      <c r="F97" s="29">
        <v>32644</v>
      </c>
      <c r="G97" s="29">
        <v>35993</v>
      </c>
      <c r="H97" s="29">
        <v>34993</v>
      </c>
    </row>
    <row r="98" spans="1:8" x14ac:dyDescent="0.55000000000000004">
      <c r="A98" s="28" t="s">
        <v>315</v>
      </c>
      <c r="B98" s="29">
        <v>33428</v>
      </c>
      <c r="C98" s="29">
        <v>6264</v>
      </c>
      <c r="D98" s="29">
        <v>17107</v>
      </c>
      <c r="E98" s="29">
        <v>11278</v>
      </c>
      <c r="F98" s="29">
        <v>30764</v>
      </c>
      <c r="G98" s="29">
        <v>29745</v>
      </c>
      <c r="H98" s="29">
        <v>35830</v>
      </c>
    </row>
    <row r="99" spans="1:8" x14ac:dyDescent="0.55000000000000004">
      <c r="A99" s="28" t="s">
        <v>316</v>
      </c>
      <c r="B99" s="29">
        <v>19752</v>
      </c>
      <c r="C99" s="29">
        <v>24041</v>
      </c>
      <c r="D99" s="29">
        <v>9795</v>
      </c>
      <c r="E99" s="29">
        <v>26162</v>
      </c>
      <c r="F99" s="29">
        <v>25898</v>
      </c>
      <c r="G99" s="29">
        <v>10930</v>
      </c>
      <c r="H99" s="29">
        <v>19688</v>
      </c>
    </row>
    <row r="100" spans="1:8" x14ac:dyDescent="0.55000000000000004">
      <c r="A100" s="28" t="s">
        <v>317</v>
      </c>
      <c r="B100" s="29">
        <v>36856</v>
      </c>
      <c r="C100" s="29">
        <v>18845</v>
      </c>
      <c r="D100" s="29">
        <v>23292</v>
      </c>
      <c r="E100" s="29">
        <v>29098</v>
      </c>
      <c r="F100" s="29">
        <v>6294</v>
      </c>
      <c r="G100" s="29">
        <v>24742</v>
      </c>
      <c r="H100" s="29">
        <v>28467</v>
      </c>
    </row>
    <row r="101" spans="1:8" x14ac:dyDescent="0.55000000000000004">
      <c r="A101" s="28" t="s">
        <v>318</v>
      </c>
      <c r="B101" s="29">
        <v>7064</v>
      </c>
      <c r="C101" s="29">
        <v>23872</v>
      </c>
      <c r="D101" s="29">
        <v>31217</v>
      </c>
      <c r="E101" s="29">
        <v>36933</v>
      </c>
      <c r="F101" s="29">
        <v>12207</v>
      </c>
      <c r="G101" s="29">
        <v>36184</v>
      </c>
      <c r="H101" s="29">
        <v>5537</v>
      </c>
    </row>
    <row r="102" spans="1:8" x14ac:dyDescent="0.55000000000000004">
      <c r="A102" s="31" t="s">
        <v>314</v>
      </c>
      <c r="B102" s="32">
        <v>25489</v>
      </c>
      <c r="C102" s="32">
        <v>31033</v>
      </c>
      <c r="D102" s="32">
        <v>7120</v>
      </c>
      <c r="E102" s="32">
        <v>32795</v>
      </c>
      <c r="F102" s="32">
        <v>22989</v>
      </c>
      <c r="G102" s="32">
        <v>35852</v>
      </c>
      <c r="H102" s="32">
        <v>17343</v>
      </c>
    </row>
    <row r="103" spans="1:8" x14ac:dyDescent="0.55000000000000004">
      <c r="A103" s="31" t="s">
        <v>315</v>
      </c>
      <c r="B103" s="32">
        <v>14668</v>
      </c>
      <c r="C103" s="32">
        <v>21907</v>
      </c>
      <c r="D103" s="32">
        <v>25341</v>
      </c>
      <c r="E103" s="32">
        <v>5646</v>
      </c>
      <c r="F103" s="32">
        <v>14806</v>
      </c>
      <c r="G103" s="32">
        <v>14903</v>
      </c>
      <c r="H103" s="32">
        <v>14546</v>
      </c>
    </row>
    <row r="104" spans="1:8" x14ac:dyDescent="0.55000000000000004">
      <c r="A104" s="31" t="s">
        <v>316</v>
      </c>
      <c r="B104" s="32">
        <v>32292</v>
      </c>
      <c r="C104" s="32">
        <v>7579</v>
      </c>
      <c r="D104" s="32">
        <v>25026</v>
      </c>
      <c r="E104" s="32">
        <v>26805</v>
      </c>
      <c r="F104" s="32">
        <v>17146</v>
      </c>
      <c r="G104" s="32">
        <v>11946</v>
      </c>
      <c r="H104" s="32">
        <v>21145</v>
      </c>
    </row>
    <row r="105" spans="1:8" x14ac:dyDescent="0.55000000000000004">
      <c r="A105" s="31" t="s">
        <v>317</v>
      </c>
      <c r="B105" s="32">
        <v>11561</v>
      </c>
      <c r="C105" s="32">
        <v>15760</v>
      </c>
      <c r="D105" s="32">
        <v>8274</v>
      </c>
      <c r="E105" s="32">
        <v>18290</v>
      </c>
      <c r="F105" s="32">
        <v>29164</v>
      </c>
      <c r="G105" s="32">
        <v>17120</v>
      </c>
      <c r="H105" s="32">
        <v>17130</v>
      </c>
    </row>
    <row r="106" spans="1:8" x14ac:dyDescent="0.55000000000000004">
      <c r="A106" s="31" t="s">
        <v>318</v>
      </c>
      <c r="B106" s="32">
        <v>19575</v>
      </c>
      <c r="C106" s="32">
        <v>35511</v>
      </c>
      <c r="D106" s="32">
        <v>32668</v>
      </c>
      <c r="E106" s="32">
        <v>17765</v>
      </c>
      <c r="F106" s="32">
        <v>23402</v>
      </c>
      <c r="G106" s="32">
        <v>26714</v>
      </c>
      <c r="H106" s="32">
        <v>14386</v>
      </c>
    </row>
    <row r="107" spans="1:8" x14ac:dyDescent="0.55000000000000004">
      <c r="A107" s="28" t="s">
        <v>314</v>
      </c>
      <c r="B107" s="29">
        <v>22812</v>
      </c>
      <c r="C107" s="29">
        <v>22268</v>
      </c>
      <c r="D107" s="29">
        <v>8951</v>
      </c>
      <c r="E107" s="29">
        <v>25550</v>
      </c>
      <c r="F107" s="29">
        <v>18031</v>
      </c>
      <c r="G107" s="29">
        <v>36732</v>
      </c>
      <c r="H107" s="29">
        <v>9583</v>
      </c>
    </row>
    <row r="108" spans="1:8" x14ac:dyDescent="0.55000000000000004">
      <c r="A108" s="28" t="s">
        <v>315</v>
      </c>
      <c r="B108" s="29">
        <v>7853</v>
      </c>
      <c r="C108" s="29">
        <v>23001</v>
      </c>
      <c r="D108" s="29">
        <v>31624</v>
      </c>
      <c r="E108" s="29">
        <v>21506</v>
      </c>
      <c r="F108" s="29">
        <v>27541</v>
      </c>
      <c r="G108" s="29">
        <v>28140</v>
      </c>
      <c r="H108" s="29">
        <v>35338</v>
      </c>
    </row>
    <row r="109" spans="1:8" x14ac:dyDescent="0.55000000000000004">
      <c r="A109" s="28" t="s">
        <v>316</v>
      </c>
      <c r="B109" s="29">
        <v>17175</v>
      </c>
      <c r="C109" s="29">
        <v>19592</v>
      </c>
      <c r="D109" s="29">
        <v>17481</v>
      </c>
      <c r="E109" s="29">
        <v>5856</v>
      </c>
      <c r="F109" s="29">
        <v>15083</v>
      </c>
      <c r="G109" s="29">
        <v>31720</v>
      </c>
      <c r="H109" s="29">
        <v>14257</v>
      </c>
    </row>
    <row r="110" spans="1:8" x14ac:dyDescent="0.55000000000000004">
      <c r="A110" s="28" t="s">
        <v>317</v>
      </c>
      <c r="B110" s="29">
        <v>23085</v>
      </c>
      <c r="C110" s="29">
        <v>27252</v>
      </c>
      <c r="D110" s="29">
        <v>22663</v>
      </c>
      <c r="E110" s="29">
        <v>12864</v>
      </c>
      <c r="F110" s="29">
        <v>8159</v>
      </c>
      <c r="G110" s="29">
        <v>6185</v>
      </c>
      <c r="H110" s="29">
        <v>35670</v>
      </c>
    </row>
    <row r="111" spans="1:8" x14ac:dyDescent="0.55000000000000004">
      <c r="A111" s="28" t="s">
        <v>318</v>
      </c>
      <c r="B111" s="29">
        <v>10852</v>
      </c>
      <c r="C111" s="29">
        <v>14325</v>
      </c>
      <c r="D111" s="29">
        <v>24509</v>
      </c>
      <c r="E111" s="29">
        <v>31776</v>
      </c>
      <c r="F111" s="29">
        <v>28684</v>
      </c>
      <c r="G111" s="29">
        <v>12033</v>
      </c>
      <c r="H111" s="29">
        <v>12605</v>
      </c>
    </row>
    <row r="112" spans="1:8" x14ac:dyDescent="0.55000000000000004">
      <c r="A112" s="31" t="s">
        <v>314</v>
      </c>
      <c r="B112" s="32">
        <v>34697</v>
      </c>
      <c r="C112" s="32">
        <v>19491</v>
      </c>
      <c r="D112" s="32">
        <v>9940</v>
      </c>
      <c r="E112" s="32">
        <v>20874</v>
      </c>
      <c r="F112" s="32">
        <v>20002</v>
      </c>
      <c r="G112" s="32">
        <v>9553</v>
      </c>
      <c r="H112" s="32">
        <v>32901</v>
      </c>
    </row>
    <row r="113" spans="1:8" x14ac:dyDescent="0.55000000000000004">
      <c r="A113" s="31" t="s">
        <v>315</v>
      </c>
      <c r="B113" s="32">
        <v>19063</v>
      </c>
      <c r="C113" s="32">
        <v>30181</v>
      </c>
      <c r="D113" s="32">
        <v>26671</v>
      </c>
      <c r="E113" s="32">
        <v>6509</v>
      </c>
      <c r="F113" s="32">
        <v>10639</v>
      </c>
      <c r="G113" s="32">
        <v>15847</v>
      </c>
      <c r="H113" s="32">
        <v>33258</v>
      </c>
    </row>
    <row r="114" spans="1:8" x14ac:dyDescent="0.55000000000000004">
      <c r="A114" s="31" t="s">
        <v>316</v>
      </c>
      <c r="B114" s="32">
        <v>26205</v>
      </c>
      <c r="C114" s="32">
        <v>7077</v>
      </c>
      <c r="D114" s="32">
        <v>26764</v>
      </c>
      <c r="E114" s="32">
        <v>26100</v>
      </c>
      <c r="F114" s="32">
        <v>23115</v>
      </c>
      <c r="G114" s="32">
        <v>9407</v>
      </c>
      <c r="H114" s="32">
        <v>24390</v>
      </c>
    </row>
    <row r="115" spans="1:8" x14ac:dyDescent="0.55000000000000004">
      <c r="A115" s="31" t="s">
        <v>317</v>
      </c>
      <c r="B115" s="32">
        <v>8146</v>
      </c>
      <c r="C115" s="32">
        <v>9318</v>
      </c>
      <c r="D115" s="32">
        <v>6917</v>
      </c>
      <c r="E115" s="32">
        <v>16024</v>
      </c>
      <c r="F115" s="32">
        <v>20676</v>
      </c>
      <c r="G115" s="32">
        <v>12129</v>
      </c>
      <c r="H115" s="32">
        <v>32332</v>
      </c>
    </row>
    <row r="116" spans="1:8" x14ac:dyDescent="0.55000000000000004">
      <c r="A116" s="31" t="s">
        <v>318</v>
      </c>
      <c r="B116" s="32">
        <v>17511</v>
      </c>
      <c r="C116" s="32">
        <v>9431</v>
      </c>
      <c r="D116" s="32">
        <v>36853</v>
      </c>
      <c r="E116" s="32">
        <v>28864</v>
      </c>
      <c r="F116" s="32">
        <v>22996</v>
      </c>
      <c r="G116" s="32">
        <v>11447</v>
      </c>
      <c r="H116" s="32">
        <v>9963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317EE-8F1C-416E-B48F-8EAC89EAA4F5}">
  <dimension ref="A1:H100"/>
  <sheetViews>
    <sheetView workbookViewId="0">
      <selection activeCell="A6" sqref="A6"/>
    </sheetView>
  </sheetViews>
  <sheetFormatPr defaultRowHeight="14.4" x14ac:dyDescent="0.55000000000000004"/>
  <cols>
    <col min="1" max="1" width="25.578125" bestFit="1" customWidth="1"/>
    <col min="8" max="8" width="10.734375" style="2" bestFit="1" customWidth="1"/>
  </cols>
  <sheetData>
    <row r="1" spans="1:8" s="1" customFormat="1" x14ac:dyDescent="0.55000000000000004">
      <c r="A1" s="1" t="s">
        <v>319</v>
      </c>
      <c r="B1" s="1" t="s">
        <v>419</v>
      </c>
      <c r="C1" s="1" t="s">
        <v>420</v>
      </c>
      <c r="D1" s="1" t="s">
        <v>421</v>
      </c>
      <c r="E1" s="1" t="s">
        <v>422</v>
      </c>
      <c r="F1" s="1" t="s">
        <v>423</v>
      </c>
      <c r="G1" s="1" t="s">
        <v>424</v>
      </c>
      <c r="H1" s="3" t="s">
        <v>425</v>
      </c>
    </row>
    <row r="2" spans="1:8" x14ac:dyDescent="0.55000000000000004">
      <c r="A2" t="s">
        <v>320</v>
      </c>
      <c r="B2">
        <v>226.2</v>
      </c>
      <c r="C2">
        <v>-0.96</v>
      </c>
      <c r="D2">
        <v>27.51</v>
      </c>
      <c r="E2">
        <v>58581</v>
      </c>
      <c r="F2">
        <v>20.07</v>
      </c>
      <c r="G2">
        <v>1.62</v>
      </c>
      <c r="H2" s="2">
        <v>10208</v>
      </c>
    </row>
    <row r="3" spans="1:8" x14ac:dyDescent="0.55000000000000004">
      <c r="A3" t="s">
        <v>321</v>
      </c>
      <c r="B3">
        <v>475.1</v>
      </c>
      <c r="C3">
        <v>-0.73</v>
      </c>
      <c r="D3">
        <v>36.049999999999997</v>
      </c>
      <c r="E3">
        <v>881311</v>
      </c>
      <c r="F3">
        <v>23.01</v>
      </c>
      <c r="G3">
        <v>2.19</v>
      </c>
      <c r="H3" s="2">
        <v>49640</v>
      </c>
    </row>
    <row r="4" spans="1:8" x14ac:dyDescent="0.55000000000000004">
      <c r="A4" t="s">
        <v>322</v>
      </c>
      <c r="B4">
        <v>102.4</v>
      </c>
      <c r="C4">
        <v>2.2999999999999998</v>
      </c>
      <c r="D4">
        <v>-6.82</v>
      </c>
      <c r="E4">
        <v>12539</v>
      </c>
      <c r="F4">
        <v>63.53</v>
      </c>
      <c r="G4">
        <v>0.5</v>
      </c>
      <c r="H4" s="2">
        <v>6632</v>
      </c>
    </row>
    <row r="5" spans="1:8" x14ac:dyDescent="0.55000000000000004">
      <c r="A5" t="s">
        <v>323</v>
      </c>
      <c r="B5">
        <v>109.2</v>
      </c>
      <c r="C5">
        <v>0.65</v>
      </c>
      <c r="D5">
        <v>-8.6199999999999992</v>
      </c>
      <c r="E5">
        <v>14691</v>
      </c>
      <c r="F5">
        <v>51.85</v>
      </c>
      <c r="G5">
        <v>0.92</v>
      </c>
      <c r="H5" s="2">
        <v>3993</v>
      </c>
    </row>
    <row r="6" spans="1:8" x14ac:dyDescent="0.55000000000000004">
      <c r="A6" t="s">
        <v>324</v>
      </c>
      <c r="B6">
        <v>231.8</v>
      </c>
      <c r="C6">
        <v>1.22</v>
      </c>
      <c r="D6">
        <v>22.84</v>
      </c>
      <c r="E6">
        <v>63092</v>
      </c>
      <c r="F6">
        <v>36.31</v>
      </c>
      <c r="G6">
        <v>1.0900000000000001</v>
      </c>
      <c r="H6" s="2">
        <v>7853</v>
      </c>
    </row>
    <row r="7" spans="1:8" x14ac:dyDescent="0.55000000000000004">
      <c r="A7" t="s">
        <v>325</v>
      </c>
      <c r="B7">
        <v>164.3</v>
      </c>
      <c r="C7">
        <v>0.86</v>
      </c>
      <c r="D7">
        <v>-10.71</v>
      </c>
      <c r="E7">
        <v>18608</v>
      </c>
      <c r="F7">
        <v>16.77</v>
      </c>
      <c r="G7">
        <v>3.38</v>
      </c>
      <c r="H7" s="2">
        <v>10864</v>
      </c>
    </row>
    <row r="8" spans="1:8" x14ac:dyDescent="0.55000000000000004">
      <c r="A8" t="s">
        <v>326</v>
      </c>
      <c r="B8">
        <v>393.6</v>
      </c>
      <c r="C8">
        <v>1</v>
      </c>
      <c r="D8">
        <v>12.94</v>
      </c>
      <c r="E8">
        <v>162686</v>
      </c>
      <c r="F8">
        <v>25.24</v>
      </c>
      <c r="G8">
        <v>1.92</v>
      </c>
      <c r="H8" s="2">
        <v>23200</v>
      </c>
    </row>
    <row r="9" spans="1:8" x14ac:dyDescent="0.55000000000000004">
      <c r="A9" t="s">
        <v>327</v>
      </c>
      <c r="B9">
        <v>68.900000000000006</v>
      </c>
      <c r="C9">
        <v>1.17</v>
      </c>
      <c r="D9">
        <v>22.95</v>
      </c>
      <c r="E9">
        <v>17246</v>
      </c>
      <c r="F9">
        <v>10.84</v>
      </c>
      <c r="G9">
        <v>2.94</v>
      </c>
      <c r="H9" s="2">
        <v>37279</v>
      </c>
    </row>
    <row r="10" spans="1:8" x14ac:dyDescent="0.55000000000000004">
      <c r="A10" t="s">
        <v>328</v>
      </c>
      <c r="B10">
        <v>11.78</v>
      </c>
      <c r="C10">
        <v>-0.84</v>
      </c>
      <c r="D10">
        <v>6.32</v>
      </c>
      <c r="E10">
        <v>17202</v>
      </c>
      <c r="F10">
        <v>9.1</v>
      </c>
      <c r="G10">
        <v>5.82</v>
      </c>
      <c r="H10" s="2">
        <v>4438</v>
      </c>
    </row>
    <row r="11" spans="1:8" x14ac:dyDescent="0.55000000000000004">
      <c r="A11" t="s">
        <v>329</v>
      </c>
      <c r="B11">
        <v>48.82</v>
      </c>
      <c r="C11">
        <v>-0.37</v>
      </c>
      <c r="D11">
        <v>26.74</v>
      </c>
      <c r="E11">
        <v>13298</v>
      </c>
      <c r="F11">
        <v>27.8</v>
      </c>
      <c r="G11">
        <v>1.84</v>
      </c>
      <c r="H11" s="2">
        <v>12851</v>
      </c>
    </row>
    <row r="12" spans="1:8" x14ac:dyDescent="0.55000000000000004">
      <c r="A12" t="s">
        <v>330</v>
      </c>
      <c r="B12">
        <v>1330.5</v>
      </c>
      <c r="C12">
        <v>0.23</v>
      </c>
      <c r="D12">
        <v>-1.95</v>
      </c>
      <c r="E12">
        <v>2061090</v>
      </c>
      <c r="F12">
        <v>34.19</v>
      </c>
      <c r="G12">
        <v>2.2799999999999998</v>
      </c>
      <c r="H12" s="2">
        <v>61695</v>
      </c>
    </row>
    <row r="13" spans="1:8" x14ac:dyDescent="0.55000000000000004">
      <c r="A13" t="s">
        <v>331</v>
      </c>
      <c r="B13">
        <v>180.1</v>
      </c>
      <c r="C13">
        <v>0.19</v>
      </c>
      <c r="D13">
        <v>45.41</v>
      </c>
      <c r="E13">
        <v>846636</v>
      </c>
      <c r="F13">
        <v>31.21</v>
      </c>
      <c r="G13">
        <v>1.56</v>
      </c>
      <c r="H13" s="2">
        <v>15672</v>
      </c>
    </row>
    <row r="14" spans="1:8" x14ac:dyDescent="0.55000000000000004">
      <c r="A14" t="s">
        <v>332</v>
      </c>
      <c r="B14">
        <v>155</v>
      </c>
      <c r="C14">
        <v>0.1</v>
      </c>
      <c r="D14">
        <v>40.81</v>
      </c>
      <c r="E14">
        <v>846636</v>
      </c>
      <c r="F14">
        <v>26.89</v>
      </c>
      <c r="G14">
        <v>1.81</v>
      </c>
      <c r="H14" s="2">
        <v>46709</v>
      </c>
    </row>
    <row r="15" spans="1:8" x14ac:dyDescent="0.55000000000000004">
      <c r="A15" t="s">
        <v>333</v>
      </c>
      <c r="B15">
        <v>198.3</v>
      </c>
      <c r="C15">
        <v>3.39</v>
      </c>
      <c r="D15">
        <v>11.28</v>
      </c>
      <c r="E15">
        <v>26418</v>
      </c>
      <c r="F15">
        <v>-25.35</v>
      </c>
      <c r="G15">
        <v>2.29</v>
      </c>
      <c r="H15" s="2">
        <v>4593</v>
      </c>
    </row>
    <row r="16" spans="1:8" x14ac:dyDescent="0.55000000000000004">
      <c r="A16" t="s">
        <v>334</v>
      </c>
      <c r="B16">
        <v>1202.5</v>
      </c>
      <c r="C16">
        <v>0.21</v>
      </c>
      <c r="D16">
        <v>23.06</v>
      </c>
      <c r="E16">
        <v>104979</v>
      </c>
      <c r="F16">
        <v>20.09</v>
      </c>
      <c r="G16">
        <v>2.39</v>
      </c>
      <c r="H16" s="2">
        <v>7286</v>
      </c>
    </row>
    <row r="17" spans="1:8" x14ac:dyDescent="0.55000000000000004">
      <c r="A17" t="s">
        <v>335</v>
      </c>
      <c r="B17">
        <v>230.7</v>
      </c>
      <c r="C17">
        <v>1.36</v>
      </c>
      <c r="D17">
        <v>-16.89</v>
      </c>
      <c r="E17">
        <v>36275</v>
      </c>
      <c r="F17">
        <v>18.059999999999999</v>
      </c>
      <c r="G17">
        <v>5.05</v>
      </c>
      <c r="H17" s="2">
        <v>64392</v>
      </c>
    </row>
    <row r="18" spans="1:8" x14ac:dyDescent="0.55000000000000004">
      <c r="A18" t="s">
        <v>336</v>
      </c>
      <c r="B18">
        <v>290</v>
      </c>
      <c r="C18">
        <v>0.21</v>
      </c>
      <c r="D18">
        <v>17.93</v>
      </c>
      <c r="E18">
        <v>62885</v>
      </c>
      <c r="F18">
        <v>26.32</v>
      </c>
      <c r="G18">
        <v>2.85</v>
      </c>
      <c r="H18" s="2">
        <v>84817</v>
      </c>
    </row>
    <row r="19" spans="1:8" x14ac:dyDescent="0.55000000000000004">
      <c r="A19" t="s">
        <v>337</v>
      </c>
      <c r="B19">
        <v>147.4</v>
      </c>
      <c r="C19">
        <v>1.24</v>
      </c>
      <c r="D19">
        <v>-9.1199999999999992</v>
      </c>
      <c r="E19">
        <v>75040</v>
      </c>
      <c r="F19">
        <v>30.75</v>
      </c>
      <c r="G19">
        <v>0.77</v>
      </c>
      <c r="H19" s="2">
        <v>9695</v>
      </c>
    </row>
    <row r="20" spans="1:8" x14ac:dyDescent="0.55000000000000004">
      <c r="A20" t="s">
        <v>338</v>
      </c>
      <c r="B20">
        <v>103.2</v>
      </c>
      <c r="C20">
        <v>0.78</v>
      </c>
      <c r="D20">
        <v>7.46</v>
      </c>
      <c r="E20">
        <v>14730</v>
      </c>
      <c r="F20">
        <v>7.59</v>
      </c>
      <c r="G20">
        <v>0</v>
      </c>
      <c r="H20" s="2">
        <v>20889</v>
      </c>
    </row>
    <row r="21" spans="1:8" x14ac:dyDescent="0.55000000000000004">
      <c r="A21" t="s">
        <v>339</v>
      </c>
      <c r="B21">
        <v>287.5</v>
      </c>
      <c r="C21">
        <v>-2.87</v>
      </c>
      <c r="D21">
        <v>51.48</v>
      </c>
      <c r="E21">
        <v>17940</v>
      </c>
      <c r="F21">
        <v>36.950000000000003</v>
      </c>
      <c r="G21">
        <v>0</v>
      </c>
      <c r="H21" s="2">
        <v>1855</v>
      </c>
    </row>
    <row r="22" spans="1:8" x14ac:dyDescent="0.55000000000000004">
      <c r="A22" t="s">
        <v>340</v>
      </c>
      <c r="B22">
        <v>133</v>
      </c>
      <c r="C22">
        <v>0.08</v>
      </c>
      <c r="D22">
        <v>-3.41</v>
      </c>
      <c r="E22">
        <v>12808</v>
      </c>
      <c r="F22">
        <v>13.13</v>
      </c>
      <c r="G22">
        <v>6.62</v>
      </c>
      <c r="H22" s="2">
        <v>13125</v>
      </c>
    </row>
    <row r="23" spans="1:8" x14ac:dyDescent="0.55000000000000004">
      <c r="A23" t="s">
        <v>341</v>
      </c>
      <c r="B23">
        <v>90.76</v>
      </c>
      <c r="C23">
        <v>2.88</v>
      </c>
      <c r="D23">
        <v>-26</v>
      </c>
      <c r="E23">
        <v>22655</v>
      </c>
      <c r="F23">
        <v>45.3</v>
      </c>
      <c r="G23">
        <v>2.27</v>
      </c>
      <c r="H23" s="2">
        <v>21356</v>
      </c>
    </row>
    <row r="24" spans="1:8" x14ac:dyDescent="0.55000000000000004">
      <c r="A24" t="s">
        <v>342</v>
      </c>
      <c r="B24">
        <v>219.2</v>
      </c>
      <c r="C24">
        <v>2.2400000000000002</v>
      </c>
      <c r="D24">
        <v>-26.49</v>
      </c>
      <c r="E24">
        <v>19317</v>
      </c>
      <c r="F24">
        <v>82.59</v>
      </c>
      <c r="G24">
        <v>0</v>
      </c>
      <c r="H24" s="2">
        <v>13660</v>
      </c>
    </row>
    <row r="25" spans="1:8" x14ac:dyDescent="0.55000000000000004">
      <c r="A25" t="s">
        <v>343</v>
      </c>
      <c r="B25">
        <v>176.5</v>
      </c>
      <c r="C25">
        <v>1.61</v>
      </c>
      <c r="D25">
        <v>17.82</v>
      </c>
      <c r="E25">
        <v>14238</v>
      </c>
      <c r="F25">
        <v>56.49</v>
      </c>
      <c r="G25">
        <v>0.92</v>
      </c>
      <c r="H25" s="2">
        <v>3440</v>
      </c>
    </row>
    <row r="26" spans="1:8" x14ac:dyDescent="0.55000000000000004">
      <c r="A26" t="s">
        <v>344</v>
      </c>
      <c r="B26">
        <v>267.3</v>
      </c>
      <c r="C26">
        <v>1.89</v>
      </c>
      <c r="D26">
        <v>-40.18</v>
      </c>
      <c r="E26">
        <v>72946</v>
      </c>
      <c r="F26">
        <v>11.81</v>
      </c>
      <c r="G26">
        <v>2.86</v>
      </c>
      <c r="H26" s="2">
        <v>53647</v>
      </c>
    </row>
    <row r="27" spans="1:8" x14ac:dyDescent="0.55000000000000004">
      <c r="A27" t="s">
        <v>345</v>
      </c>
      <c r="B27">
        <v>88.3</v>
      </c>
      <c r="C27">
        <v>0.28000000000000003</v>
      </c>
      <c r="D27">
        <v>-24.66</v>
      </c>
      <c r="E27">
        <v>18149</v>
      </c>
      <c r="F27">
        <v>14.47</v>
      </c>
      <c r="G27">
        <v>3.98</v>
      </c>
      <c r="H27" s="2">
        <v>8505</v>
      </c>
    </row>
    <row r="28" spans="1:8" x14ac:dyDescent="0.55000000000000004">
      <c r="A28" t="s">
        <v>346</v>
      </c>
      <c r="B28">
        <v>331.6</v>
      </c>
      <c r="C28">
        <v>-0.06</v>
      </c>
      <c r="D28">
        <v>26.76</v>
      </c>
      <c r="E28">
        <v>24657</v>
      </c>
      <c r="F28">
        <v>5.18</v>
      </c>
      <c r="G28">
        <v>0.75</v>
      </c>
      <c r="H28" s="2">
        <v>37147</v>
      </c>
    </row>
    <row r="29" spans="1:8" x14ac:dyDescent="0.55000000000000004">
      <c r="A29" t="s">
        <v>347</v>
      </c>
      <c r="B29">
        <v>468.8</v>
      </c>
      <c r="C29">
        <v>2.72</v>
      </c>
      <c r="D29">
        <v>105.61</v>
      </c>
      <c r="E29">
        <v>27014</v>
      </c>
      <c r="F29">
        <v>58.84</v>
      </c>
      <c r="G29">
        <v>0</v>
      </c>
      <c r="H29" s="2">
        <v>8424</v>
      </c>
    </row>
    <row r="30" spans="1:8" x14ac:dyDescent="0.55000000000000004">
      <c r="A30" t="s">
        <v>348</v>
      </c>
      <c r="B30">
        <v>128.15</v>
      </c>
      <c r="C30">
        <v>3.26</v>
      </c>
      <c r="D30">
        <v>-0.12</v>
      </c>
      <c r="E30">
        <v>62844</v>
      </c>
      <c r="F30">
        <v>-5.27</v>
      </c>
      <c r="G30">
        <v>0</v>
      </c>
      <c r="H30" s="2">
        <v>78753</v>
      </c>
    </row>
    <row r="31" spans="1:8" x14ac:dyDescent="0.55000000000000004">
      <c r="A31" t="s">
        <v>349</v>
      </c>
      <c r="B31">
        <v>434.2</v>
      </c>
      <c r="C31">
        <v>2.31</v>
      </c>
      <c r="D31">
        <v>8.66</v>
      </c>
      <c r="E31">
        <v>21803</v>
      </c>
      <c r="F31">
        <v>21.61</v>
      </c>
      <c r="G31">
        <v>1.97</v>
      </c>
      <c r="H31" s="2">
        <v>4055</v>
      </c>
    </row>
    <row r="32" spans="1:8" x14ac:dyDescent="0.55000000000000004">
      <c r="A32" t="s">
        <v>350</v>
      </c>
      <c r="B32">
        <v>9.52</v>
      </c>
      <c r="C32">
        <v>2.59</v>
      </c>
      <c r="D32">
        <v>0.63</v>
      </c>
      <c r="E32">
        <v>15218</v>
      </c>
      <c r="F32">
        <v>-1.25</v>
      </c>
      <c r="G32">
        <v>1.89</v>
      </c>
      <c r="H32" s="2">
        <v>2488</v>
      </c>
    </row>
    <row r="33" spans="1:8" x14ac:dyDescent="0.55000000000000004">
      <c r="A33" t="s">
        <v>351</v>
      </c>
      <c r="B33">
        <v>9.6</v>
      </c>
      <c r="C33">
        <v>6.19</v>
      </c>
      <c r="D33">
        <v>7.93</v>
      </c>
      <c r="E33">
        <v>15218</v>
      </c>
      <c r="F33">
        <v>-1.22</v>
      </c>
      <c r="G33">
        <v>1.94</v>
      </c>
      <c r="H33" s="2">
        <v>12954</v>
      </c>
    </row>
    <row r="34" spans="1:8" x14ac:dyDescent="0.55000000000000004">
      <c r="A34" t="s">
        <v>352</v>
      </c>
      <c r="B34">
        <v>221</v>
      </c>
      <c r="C34">
        <v>2.79</v>
      </c>
      <c r="D34">
        <v>19.72</v>
      </c>
      <c r="E34">
        <v>15218</v>
      </c>
      <c r="F34">
        <v>-28.99</v>
      </c>
      <c r="G34">
        <v>9.3000000000000007</v>
      </c>
      <c r="H34" s="2">
        <v>4624</v>
      </c>
    </row>
    <row r="35" spans="1:8" x14ac:dyDescent="0.55000000000000004">
      <c r="A35" t="s">
        <v>353</v>
      </c>
      <c r="B35">
        <v>228</v>
      </c>
      <c r="C35">
        <v>0.66</v>
      </c>
      <c r="D35">
        <v>-0.22</v>
      </c>
      <c r="E35">
        <v>15218</v>
      </c>
      <c r="F35">
        <v>-28.74</v>
      </c>
      <c r="G35">
        <v>8.83</v>
      </c>
      <c r="H35" s="2">
        <v>6986</v>
      </c>
    </row>
    <row r="36" spans="1:8" x14ac:dyDescent="0.55000000000000004">
      <c r="A36" t="s">
        <v>354</v>
      </c>
      <c r="B36">
        <v>70.25</v>
      </c>
      <c r="C36">
        <v>4.3099999999999996</v>
      </c>
      <c r="D36">
        <v>-20.309999999999999</v>
      </c>
      <c r="E36">
        <v>9538</v>
      </c>
      <c r="F36">
        <v>16.39</v>
      </c>
      <c r="G36">
        <v>2.38</v>
      </c>
      <c r="H36" s="2">
        <v>33779</v>
      </c>
    </row>
    <row r="37" spans="1:8" x14ac:dyDescent="0.55000000000000004">
      <c r="A37" t="s">
        <v>355</v>
      </c>
      <c r="B37">
        <v>76.849999999999994</v>
      </c>
      <c r="C37">
        <v>2.2599999999999998</v>
      </c>
      <c r="D37">
        <v>1.45</v>
      </c>
      <c r="E37">
        <v>10897</v>
      </c>
      <c r="F37">
        <v>-12.5</v>
      </c>
      <c r="G37">
        <v>0</v>
      </c>
      <c r="H37" s="2">
        <v>9653</v>
      </c>
    </row>
    <row r="38" spans="1:8" x14ac:dyDescent="0.55000000000000004">
      <c r="A38" t="s">
        <v>356</v>
      </c>
      <c r="B38">
        <v>83.28</v>
      </c>
      <c r="C38">
        <v>0.57999999999999996</v>
      </c>
      <c r="D38">
        <v>26.3</v>
      </c>
      <c r="E38">
        <v>26608</v>
      </c>
      <c r="F38">
        <v>19.86</v>
      </c>
      <c r="G38">
        <v>2.29</v>
      </c>
      <c r="H38" s="2">
        <v>11289</v>
      </c>
    </row>
    <row r="39" spans="1:8" x14ac:dyDescent="0.55000000000000004">
      <c r="A39" t="s">
        <v>357</v>
      </c>
      <c r="B39">
        <v>105</v>
      </c>
      <c r="C39">
        <v>-4.55</v>
      </c>
      <c r="D39">
        <v>-29.53</v>
      </c>
      <c r="E39">
        <v>25787</v>
      </c>
      <c r="F39">
        <v>-5.68</v>
      </c>
      <c r="G39">
        <v>0</v>
      </c>
      <c r="H39" s="2">
        <v>369</v>
      </c>
    </row>
    <row r="40" spans="1:8" x14ac:dyDescent="0.55000000000000004">
      <c r="A40" t="s">
        <v>358</v>
      </c>
      <c r="B40">
        <v>90.68</v>
      </c>
      <c r="C40">
        <v>2.35</v>
      </c>
      <c r="D40">
        <v>-27.57</v>
      </c>
      <c r="E40">
        <v>25787</v>
      </c>
      <c r="F40">
        <v>-4.58</v>
      </c>
      <c r="G40">
        <v>0</v>
      </c>
      <c r="H40" s="2">
        <v>26153</v>
      </c>
    </row>
    <row r="41" spans="1:8" x14ac:dyDescent="0.55000000000000004">
      <c r="A41" t="s">
        <v>359</v>
      </c>
      <c r="B41">
        <v>68.2</v>
      </c>
      <c r="C41">
        <v>3.49</v>
      </c>
      <c r="D41">
        <v>24.68</v>
      </c>
      <c r="E41">
        <v>19601</v>
      </c>
      <c r="F41">
        <v>24.44</v>
      </c>
      <c r="G41">
        <v>1.21</v>
      </c>
      <c r="H41" s="2">
        <v>8926</v>
      </c>
    </row>
    <row r="42" spans="1:8" x14ac:dyDescent="0.55000000000000004">
      <c r="A42" t="s">
        <v>360</v>
      </c>
      <c r="B42">
        <v>77.84</v>
      </c>
      <c r="C42">
        <v>3.87</v>
      </c>
      <c r="D42">
        <v>-3.45</v>
      </c>
      <c r="E42">
        <v>29790</v>
      </c>
      <c r="F42">
        <v>20.05</v>
      </c>
      <c r="G42">
        <v>3.2</v>
      </c>
      <c r="H42" s="2">
        <v>9946</v>
      </c>
    </row>
    <row r="43" spans="1:8" x14ac:dyDescent="0.55000000000000004">
      <c r="A43" t="s">
        <v>361</v>
      </c>
      <c r="B43">
        <v>19.864000000000001</v>
      </c>
      <c r="C43">
        <v>8.19</v>
      </c>
      <c r="D43">
        <v>-59.79</v>
      </c>
      <c r="E43">
        <v>26549</v>
      </c>
      <c r="F43">
        <v>34.25</v>
      </c>
      <c r="G43">
        <v>0</v>
      </c>
      <c r="H43" s="2">
        <v>97185</v>
      </c>
    </row>
    <row r="44" spans="1:8" x14ac:dyDescent="0.55000000000000004">
      <c r="A44" t="s">
        <v>362</v>
      </c>
      <c r="B44">
        <v>190.9</v>
      </c>
      <c r="C44">
        <v>1.68</v>
      </c>
      <c r="D44">
        <v>-6.1</v>
      </c>
      <c r="E44">
        <v>223909</v>
      </c>
      <c r="F44">
        <v>23.96</v>
      </c>
      <c r="G44">
        <v>2.02</v>
      </c>
      <c r="H44" s="2">
        <v>5519</v>
      </c>
    </row>
    <row r="45" spans="1:8" x14ac:dyDescent="0.55000000000000004">
      <c r="A45" t="s">
        <v>363</v>
      </c>
      <c r="B45">
        <v>172.2</v>
      </c>
      <c r="C45">
        <v>0.82</v>
      </c>
      <c r="D45">
        <v>-1.37</v>
      </c>
      <c r="E45">
        <v>223909</v>
      </c>
      <c r="F45">
        <v>21.8</v>
      </c>
      <c r="G45">
        <v>2.2200000000000002</v>
      </c>
      <c r="H45" s="2">
        <v>17353</v>
      </c>
    </row>
    <row r="46" spans="1:8" x14ac:dyDescent="0.55000000000000004">
      <c r="A46" t="s">
        <v>364</v>
      </c>
      <c r="B46">
        <v>307.39999999999998</v>
      </c>
      <c r="C46">
        <v>1.45</v>
      </c>
      <c r="D46">
        <v>32.61</v>
      </c>
      <c r="E46">
        <v>382999</v>
      </c>
      <c r="F46">
        <v>260.82</v>
      </c>
      <c r="G46">
        <v>1.0900000000000001</v>
      </c>
      <c r="H46" s="2">
        <v>41897</v>
      </c>
    </row>
    <row r="47" spans="1:8" x14ac:dyDescent="0.55000000000000004">
      <c r="A47" t="s">
        <v>365</v>
      </c>
      <c r="B47">
        <v>56.6</v>
      </c>
      <c r="C47">
        <v>0</v>
      </c>
      <c r="D47">
        <v>-8.7100000000000009</v>
      </c>
      <c r="E47">
        <v>188416</v>
      </c>
      <c r="F47">
        <v>-7.22</v>
      </c>
      <c r="G47">
        <v>4.7699999999999996</v>
      </c>
      <c r="H47" s="2">
        <v>6002</v>
      </c>
    </row>
    <row r="48" spans="1:8" x14ac:dyDescent="0.55000000000000004">
      <c r="A48" t="s">
        <v>366</v>
      </c>
      <c r="B48">
        <v>56.32</v>
      </c>
      <c r="C48">
        <v>0.16</v>
      </c>
      <c r="D48">
        <v>-2.15</v>
      </c>
      <c r="E48">
        <v>188416</v>
      </c>
      <c r="F48">
        <v>-7.17</v>
      </c>
      <c r="G48">
        <v>4.8</v>
      </c>
      <c r="H48" s="2">
        <v>73914</v>
      </c>
    </row>
    <row r="49" spans="1:8" x14ac:dyDescent="0.55000000000000004">
      <c r="A49" t="s">
        <v>367</v>
      </c>
      <c r="B49">
        <v>243.5</v>
      </c>
      <c r="C49">
        <v>1.04</v>
      </c>
      <c r="D49">
        <v>-12.88</v>
      </c>
      <c r="E49">
        <v>169807</v>
      </c>
      <c r="F49">
        <v>17.28</v>
      </c>
      <c r="G49">
        <v>3.22</v>
      </c>
      <c r="H49" s="2">
        <v>5006</v>
      </c>
    </row>
    <row r="50" spans="1:8" x14ac:dyDescent="0.55000000000000004">
      <c r="A50" t="s">
        <v>368</v>
      </c>
      <c r="B50">
        <v>242.2</v>
      </c>
      <c r="C50">
        <v>0.21</v>
      </c>
      <c r="D50">
        <v>-13.47</v>
      </c>
      <c r="E50">
        <v>169807</v>
      </c>
      <c r="F50">
        <v>17.329999999999998</v>
      </c>
      <c r="G50">
        <v>3.21</v>
      </c>
      <c r="H50" s="2">
        <v>32235</v>
      </c>
    </row>
    <row r="51" spans="1:8" x14ac:dyDescent="0.55000000000000004">
      <c r="A51" t="s">
        <v>369</v>
      </c>
      <c r="B51">
        <v>1340.8</v>
      </c>
      <c r="C51">
        <v>-0.04</v>
      </c>
      <c r="D51">
        <v>6.84</v>
      </c>
      <c r="E51">
        <v>289083</v>
      </c>
      <c r="F51">
        <v>23.94</v>
      </c>
      <c r="G51">
        <v>2.23</v>
      </c>
      <c r="H51" s="2">
        <v>77107</v>
      </c>
    </row>
    <row r="52" spans="1:8" x14ac:dyDescent="0.55000000000000004">
      <c r="A52" t="s">
        <v>370</v>
      </c>
      <c r="B52">
        <v>87.24</v>
      </c>
      <c r="C52">
        <v>3.07</v>
      </c>
      <c r="D52">
        <v>1.92</v>
      </c>
      <c r="E52">
        <v>28858</v>
      </c>
      <c r="F52">
        <v>-4.83</v>
      </c>
      <c r="G52">
        <v>2.66</v>
      </c>
      <c r="H52" s="2">
        <v>10857</v>
      </c>
    </row>
    <row r="53" spans="1:8" x14ac:dyDescent="0.55000000000000004">
      <c r="A53" t="s">
        <v>371</v>
      </c>
      <c r="B53">
        <v>67.36</v>
      </c>
      <c r="C53">
        <v>4.76</v>
      </c>
      <c r="D53">
        <v>36.299999999999997</v>
      </c>
      <c r="E53">
        <v>78946</v>
      </c>
      <c r="F53">
        <v>-9.64</v>
      </c>
      <c r="G53">
        <v>0</v>
      </c>
      <c r="H53" s="2">
        <v>19771</v>
      </c>
    </row>
    <row r="54" spans="1:8" x14ac:dyDescent="0.55000000000000004">
      <c r="A54" t="s">
        <v>372</v>
      </c>
      <c r="B54">
        <v>67.900000000000006</v>
      </c>
      <c r="C54">
        <v>3.82</v>
      </c>
      <c r="D54">
        <v>3.19</v>
      </c>
      <c r="E54">
        <v>13361</v>
      </c>
      <c r="F54">
        <v>-7.83</v>
      </c>
      <c r="G54">
        <v>1.53</v>
      </c>
      <c r="H54" s="2">
        <v>2255</v>
      </c>
    </row>
    <row r="55" spans="1:8" x14ac:dyDescent="0.55000000000000004">
      <c r="A55" t="s">
        <v>373</v>
      </c>
      <c r="B55">
        <v>62.7</v>
      </c>
      <c r="C55">
        <v>1.46</v>
      </c>
      <c r="D55">
        <v>14.21</v>
      </c>
      <c r="E55">
        <v>13361</v>
      </c>
      <c r="F55">
        <v>-7.4</v>
      </c>
      <c r="G55">
        <v>8.09</v>
      </c>
      <c r="H55" s="2">
        <v>3418</v>
      </c>
    </row>
    <row r="56" spans="1:8" x14ac:dyDescent="0.55000000000000004">
      <c r="A56" t="s">
        <v>374</v>
      </c>
      <c r="B56">
        <v>639</v>
      </c>
      <c r="C56">
        <v>-0.47</v>
      </c>
      <c r="D56">
        <v>-29</v>
      </c>
      <c r="E56">
        <v>8601</v>
      </c>
      <c r="F56">
        <v>24.02</v>
      </c>
      <c r="G56">
        <v>2.34</v>
      </c>
      <c r="H56" s="2">
        <v>5270</v>
      </c>
    </row>
    <row r="57" spans="1:8" x14ac:dyDescent="0.55000000000000004">
      <c r="A57" t="s">
        <v>375</v>
      </c>
      <c r="B57">
        <v>79.819999999999993</v>
      </c>
      <c r="C57">
        <v>10.65</v>
      </c>
      <c r="D57">
        <v>23.22</v>
      </c>
      <c r="E57">
        <v>48670</v>
      </c>
      <c r="F57">
        <v>77.17</v>
      </c>
      <c r="G57">
        <v>0.28000000000000003</v>
      </c>
      <c r="H57" s="2">
        <v>40483</v>
      </c>
    </row>
    <row r="58" spans="1:8" x14ac:dyDescent="0.55000000000000004">
      <c r="A58" t="s">
        <v>376</v>
      </c>
      <c r="B58">
        <v>206.9</v>
      </c>
      <c r="C58">
        <v>0.83</v>
      </c>
      <c r="D58">
        <v>-5.22</v>
      </c>
      <c r="E58">
        <v>56354</v>
      </c>
      <c r="F58">
        <v>23.02</v>
      </c>
      <c r="G58">
        <v>2.14</v>
      </c>
      <c r="H58" s="2">
        <v>26272</v>
      </c>
    </row>
    <row r="59" spans="1:8" x14ac:dyDescent="0.55000000000000004">
      <c r="A59" t="s">
        <v>377</v>
      </c>
      <c r="B59">
        <v>124.7</v>
      </c>
      <c r="C59">
        <v>0.73</v>
      </c>
      <c r="D59">
        <v>14.67</v>
      </c>
      <c r="E59">
        <v>248020</v>
      </c>
      <c r="F59">
        <v>8.42</v>
      </c>
      <c r="G59">
        <v>5.25</v>
      </c>
      <c r="H59" s="2">
        <v>71293</v>
      </c>
    </row>
    <row r="60" spans="1:8" x14ac:dyDescent="0.55000000000000004">
      <c r="A60" t="s">
        <v>378</v>
      </c>
      <c r="B60">
        <v>156.19999999999999</v>
      </c>
      <c r="C60">
        <v>1.43</v>
      </c>
      <c r="D60">
        <v>21.27</v>
      </c>
      <c r="E60">
        <v>248020</v>
      </c>
      <c r="F60">
        <v>10.47</v>
      </c>
      <c r="G60">
        <v>4.22</v>
      </c>
      <c r="H60" s="2">
        <v>26141</v>
      </c>
    </row>
    <row r="61" spans="1:8" x14ac:dyDescent="0.55000000000000004">
      <c r="A61" t="s">
        <v>379</v>
      </c>
      <c r="B61">
        <v>327.8</v>
      </c>
      <c r="C61">
        <v>3.6</v>
      </c>
      <c r="D61">
        <v>97.35</v>
      </c>
      <c r="E61">
        <v>32240</v>
      </c>
      <c r="F61">
        <v>90.18</v>
      </c>
      <c r="G61">
        <v>0.38</v>
      </c>
      <c r="H61" s="2">
        <v>7012</v>
      </c>
    </row>
    <row r="62" spans="1:8" x14ac:dyDescent="0.55000000000000004">
      <c r="A62" t="s">
        <v>380</v>
      </c>
      <c r="B62">
        <v>141.08000000000001</v>
      </c>
      <c r="C62">
        <v>0.44</v>
      </c>
      <c r="D62">
        <v>7.78</v>
      </c>
      <c r="E62">
        <v>229917</v>
      </c>
      <c r="F62">
        <v>26.13</v>
      </c>
      <c r="G62">
        <v>4.63</v>
      </c>
      <c r="H62" s="2">
        <v>94927</v>
      </c>
    </row>
    <row r="63" spans="1:8" x14ac:dyDescent="0.55000000000000004">
      <c r="A63" t="s">
        <v>381</v>
      </c>
      <c r="B63">
        <v>122.15</v>
      </c>
      <c r="C63">
        <v>0.66</v>
      </c>
      <c r="D63">
        <v>5.8</v>
      </c>
      <c r="E63">
        <v>329737</v>
      </c>
      <c r="F63">
        <v>33.56</v>
      </c>
      <c r="G63">
        <v>1.21</v>
      </c>
      <c r="H63" s="2">
        <v>33854</v>
      </c>
    </row>
    <row r="64" spans="1:8" x14ac:dyDescent="0.55000000000000004">
      <c r="A64" t="s">
        <v>382</v>
      </c>
      <c r="B64">
        <v>121.9</v>
      </c>
      <c r="C64">
        <v>1.5</v>
      </c>
      <c r="D64">
        <v>3.83</v>
      </c>
      <c r="E64">
        <v>41987</v>
      </c>
      <c r="F64">
        <v>16.39</v>
      </c>
      <c r="G64">
        <v>3.33</v>
      </c>
      <c r="H64" s="2">
        <v>4996</v>
      </c>
    </row>
    <row r="65" spans="1:8" x14ac:dyDescent="0.55000000000000004">
      <c r="A65" t="s">
        <v>383</v>
      </c>
      <c r="B65">
        <v>465.8</v>
      </c>
      <c r="C65">
        <v>3.42</v>
      </c>
      <c r="D65">
        <v>11.17</v>
      </c>
      <c r="E65">
        <v>21809</v>
      </c>
      <c r="F65">
        <v>36.93</v>
      </c>
      <c r="G65">
        <v>0.98</v>
      </c>
      <c r="H65" s="2">
        <v>4784</v>
      </c>
    </row>
    <row r="66" spans="1:8" x14ac:dyDescent="0.55000000000000004">
      <c r="A66" t="s">
        <v>384</v>
      </c>
      <c r="B66">
        <v>412</v>
      </c>
      <c r="C66">
        <v>0</v>
      </c>
      <c r="D66">
        <v>-5.5</v>
      </c>
      <c r="E66">
        <v>67437</v>
      </c>
      <c r="F66">
        <v>17.739999999999998</v>
      </c>
      <c r="G66">
        <v>2.06</v>
      </c>
      <c r="H66" s="2">
        <v>3060</v>
      </c>
    </row>
    <row r="67" spans="1:8" x14ac:dyDescent="0.55000000000000004">
      <c r="A67" t="s">
        <v>385</v>
      </c>
      <c r="B67">
        <v>417.4</v>
      </c>
      <c r="C67">
        <v>0.38</v>
      </c>
      <c r="D67">
        <v>-1.65</v>
      </c>
      <c r="E67">
        <v>67437</v>
      </c>
      <c r="F67">
        <v>17.91</v>
      </c>
      <c r="G67">
        <v>2.04</v>
      </c>
      <c r="H67" s="2">
        <v>19723</v>
      </c>
    </row>
    <row r="68" spans="1:8" x14ac:dyDescent="0.55000000000000004">
      <c r="A68" t="s">
        <v>386</v>
      </c>
      <c r="B68">
        <v>124.5</v>
      </c>
      <c r="C68">
        <v>1.22</v>
      </c>
      <c r="D68">
        <v>-17.059999999999999</v>
      </c>
      <c r="E68">
        <v>26304</v>
      </c>
      <c r="F68">
        <v>-12.91</v>
      </c>
      <c r="G68">
        <v>2.2000000000000002</v>
      </c>
      <c r="H68" s="2">
        <v>14734</v>
      </c>
    </row>
    <row r="69" spans="1:8" x14ac:dyDescent="0.55000000000000004">
      <c r="A69" t="s">
        <v>387</v>
      </c>
      <c r="B69">
        <v>80.5</v>
      </c>
      <c r="C69">
        <v>1.39</v>
      </c>
      <c r="D69">
        <v>-12.31</v>
      </c>
      <c r="E69">
        <v>46618</v>
      </c>
      <c r="F69">
        <v>20.84</v>
      </c>
      <c r="G69">
        <v>3.78</v>
      </c>
      <c r="H69" s="2">
        <v>6938</v>
      </c>
    </row>
    <row r="70" spans="1:8" x14ac:dyDescent="0.55000000000000004">
      <c r="A70" t="s">
        <v>388</v>
      </c>
      <c r="B70">
        <v>81.2</v>
      </c>
      <c r="C70">
        <v>1.68</v>
      </c>
      <c r="D70">
        <v>-12.06</v>
      </c>
      <c r="E70">
        <v>46618</v>
      </c>
      <c r="F70">
        <v>20.97</v>
      </c>
      <c r="G70">
        <v>3.76</v>
      </c>
      <c r="H70" s="2">
        <v>24318</v>
      </c>
    </row>
    <row r="71" spans="1:8" x14ac:dyDescent="0.55000000000000004">
      <c r="A71" t="s">
        <v>389</v>
      </c>
      <c r="B71">
        <v>355.2</v>
      </c>
      <c r="C71">
        <v>0.54</v>
      </c>
      <c r="D71">
        <v>23.29</v>
      </c>
      <c r="E71">
        <v>152979</v>
      </c>
      <c r="F71">
        <v>5.68</v>
      </c>
      <c r="G71">
        <v>2.19</v>
      </c>
      <c r="H71" s="2">
        <v>24736</v>
      </c>
    </row>
    <row r="72" spans="1:8" x14ac:dyDescent="0.55000000000000004">
      <c r="A72" t="s">
        <v>390</v>
      </c>
      <c r="B72">
        <v>354.7</v>
      </c>
      <c r="C72">
        <v>0.68</v>
      </c>
      <c r="D72">
        <v>23.42</v>
      </c>
      <c r="E72">
        <v>152979</v>
      </c>
      <c r="F72">
        <v>5.67</v>
      </c>
      <c r="G72">
        <v>2.2000000000000002</v>
      </c>
      <c r="H72" s="2">
        <v>71854</v>
      </c>
    </row>
    <row r="73" spans="1:8" x14ac:dyDescent="0.55000000000000004">
      <c r="A73" t="s">
        <v>391</v>
      </c>
      <c r="B73">
        <v>279.7</v>
      </c>
      <c r="C73">
        <v>2.08</v>
      </c>
      <c r="D73">
        <v>24.59</v>
      </c>
      <c r="E73">
        <v>101902</v>
      </c>
      <c r="F73">
        <v>34.83</v>
      </c>
      <c r="G73">
        <v>1.04</v>
      </c>
      <c r="H73" s="2">
        <v>12732</v>
      </c>
    </row>
    <row r="74" spans="1:8" x14ac:dyDescent="0.55000000000000004">
      <c r="A74" t="s">
        <v>392</v>
      </c>
      <c r="B74">
        <v>37.72</v>
      </c>
      <c r="C74">
        <v>0.05</v>
      </c>
      <c r="D74">
        <v>-23.58</v>
      </c>
      <c r="E74">
        <v>9939</v>
      </c>
      <c r="F74">
        <v>16.190000000000001</v>
      </c>
      <c r="G74">
        <v>1.8</v>
      </c>
      <c r="H74" s="2">
        <v>10416</v>
      </c>
    </row>
    <row r="75" spans="1:8" x14ac:dyDescent="0.55000000000000004">
      <c r="A75" t="s">
        <v>393</v>
      </c>
      <c r="B75">
        <v>112</v>
      </c>
      <c r="C75">
        <v>2.8</v>
      </c>
      <c r="D75">
        <v>7.28</v>
      </c>
      <c r="E75">
        <v>14191</v>
      </c>
      <c r="F75">
        <v>7.93</v>
      </c>
      <c r="G75">
        <v>0</v>
      </c>
      <c r="H75" s="2">
        <v>8129</v>
      </c>
    </row>
    <row r="76" spans="1:8" x14ac:dyDescent="0.55000000000000004">
      <c r="A76" t="s">
        <v>394</v>
      </c>
      <c r="B76">
        <v>33.53</v>
      </c>
      <c r="C76">
        <v>-2.27</v>
      </c>
      <c r="D76">
        <v>-75.010000000000005</v>
      </c>
      <c r="E76">
        <v>4072</v>
      </c>
      <c r="F76">
        <v>73.849999999999994</v>
      </c>
      <c r="G76">
        <v>0</v>
      </c>
      <c r="H76" s="2">
        <v>41634</v>
      </c>
    </row>
    <row r="77" spans="1:8" x14ac:dyDescent="0.55000000000000004">
      <c r="A77" t="s">
        <v>395</v>
      </c>
      <c r="B77">
        <v>257.10000000000002</v>
      </c>
      <c r="C77">
        <v>0.12</v>
      </c>
      <c r="D77">
        <v>23.01</v>
      </c>
      <c r="E77">
        <v>794338</v>
      </c>
      <c r="F77">
        <v>6.21</v>
      </c>
      <c r="G77">
        <v>1.87</v>
      </c>
      <c r="H77" s="2">
        <v>80748</v>
      </c>
    </row>
    <row r="78" spans="1:8" x14ac:dyDescent="0.55000000000000004">
      <c r="A78" t="s">
        <v>396</v>
      </c>
      <c r="B78">
        <v>260.05</v>
      </c>
      <c r="C78">
        <v>-0.13</v>
      </c>
      <c r="D78">
        <v>29.19</v>
      </c>
      <c r="E78">
        <v>794338</v>
      </c>
      <c r="F78">
        <v>6.3</v>
      </c>
      <c r="G78">
        <v>1.84</v>
      </c>
      <c r="H78" s="2">
        <v>375073</v>
      </c>
    </row>
    <row r="79" spans="1:8" x14ac:dyDescent="0.55000000000000004">
      <c r="A79" t="s">
        <v>397</v>
      </c>
      <c r="B79">
        <v>168.1</v>
      </c>
      <c r="C79">
        <v>4.3499999999999996</v>
      </c>
      <c r="D79">
        <v>-21.67</v>
      </c>
      <c r="E79">
        <v>10844</v>
      </c>
      <c r="F79">
        <v>10.1</v>
      </c>
      <c r="G79">
        <v>1.86</v>
      </c>
      <c r="H79" s="2">
        <v>17992</v>
      </c>
    </row>
    <row r="80" spans="1:8" x14ac:dyDescent="0.55000000000000004">
      <c r="A80" t="s">
        <v>398</v>
      </c>
      <c r="B80">
        <v>122.8</v>
      </c>
      <c r="C80">
        <v>0</v>
      </c>
      <c r="D80">
        <v>7.72</v>
      </c>
      <c r="E80">
        <v>28260</v>
      </c>
      <c r="F80">
        <v>43.51</v>
      </c>
      <c r="G80">
        <v>0</v>
      </c>
      <c r="H80" s="2">
        <v>23088</v>
      </c>
    </row>
    <row r="81" spans="1:8" x14ac:dyDescent="0.55000000000000004">
      <c r="A81" t="s">
        <v>399</v>
      </c>
      <c r="B81">
        <v>108.4</v>
      </c>
      <c r="C81">
        <v>-1.81</v>
      </c>
      <c r="D81">
        <v>-30.06</v>
      </c>
      <c r="E81">
        <v>30415</v>
      </c>
      <c r="F81">
        <v>-6.52</v>
      </c>
      <c r="G81">
        <v>0</v>
      </c>
      <c r="H81" s="2">
        <v>12760</v>
      </c>
    </row>
    <row r="82" spans="1:8" x14ac:dyDescent="0.55000000000000004">
      <c r="A82" t="s">
        <v>400</v>
      </c>
      <c r="B82">
        <v>108.1</v>
      </c>
      <c r="C82">
        <v>-1.41</v>
      </c>
      <c r="D82">
        <v>-29.21</v>
      </c>
      <c r="E82">
        <v>30415</v>
      </c>
      <c r="F82">
        <v>-6.48</v>
      </c>
      <c r="G82">
        <v>0</v>
      </c>
      <c r="H82" s="2">
        <v>114396</v>
      </c>
    </row>
    <row r="83" spans="1:8" x14ac:dyDescent="0.55000000000000004">
      <c r="A83" t="s">
        <v>401</v>
      </c>
      <c r="B83">
        <v>152.5</v>
      </c>
      <c r="C83">
        <v>1.53</v>
      </c>
      <c r="D83">
        <v>27.51</v>
      </c>
      <c r="E83">
        <v>31906</v>
      </c>
      <c r="F83">
        <v>36.39</v>
      </c>
      <c r="G83">
        <v>1.07</v>
      </c>
      <c r="H83" s="2">
        <v>7478</v>
      </c>
    </row>
    <row r="84" spans="1:8" x14ac:dyDescent="0.55000000000000004">
      <c r="A84" t="s">
        <v>402</v>
      </c>
      <c r="B84">
        <v>263.89999999999998</v>
      </c>
      <c r="C84">
        <v>0.5</v>
      </c>
      <c r="D84">
        <v>20.34</v>
      </c>
      <c r="E84">
        <v>168477</v>
      </c>
      <c r="F84">
        <v>28.45</v>
      </c>
      <c r="G84">
        <v>1.56</v>
      </c>
      <c r="H84" s="2">
        <v>100580</v>
      </c>
    </row>
    <row r="85" spans="1:8" x14ac:dyDescent="0.55000000000000004">
      <c r="A85" t="s">
        <v>403</v>
      </c>
      <c r="B85">
        <v>278.60000000000002</v>
      </c>
      <c r="C85">
        <v>1.02</v>
      </c>
      <c r="D85">
        <v>32.159999999999997</v>
      </c>
      <c r="E85">
        <v>126545</v>
      </c>
      <c r="F85">
        <v>37.700000000000003</v>
      </c>
      <c r="G85">
        <v>0.76</v>
      </c>
      <c r="H85" s="2">
        <v>16783</v>
      </c>
    </row>
    <row r="86" spans="1:8" x14ac:dyDescent="0.55000000000000004">
      <c r="A86" t="s">
        <v>404</v>
      </c>
      <c r="B86">
        <v>219.2</v>
      </c>
      <c r="C86">
        <v>0.92</v>
      </c>
      <c r="D86">
        <v>51.59</v>
      </c>
      <c r="E86">
        <v>17283</v>
      </c>
      <c r="F86">
        <v>19.66</v>
      </c>
      <c r="G86">
        <v>2.44</v>
      </c>
      <c r="H86" s="2">
        <v>8254</v>
      </c>
    </row>
    <row r="87" spans="1:8" x14ac:dyDescent="0.55000000000000004">
      <c r="A87" t="s">
        <v>405</v>
      </c>
      <c r="B87">
        <v>284.39999999999998</v>
      </c>
      <c r="C87">
        <v>1.64</v>
      </c>
      <c r="D87">
        <v>-15.76</v>
      </c>
      <c r="E87">
        <v>21361</v>
      </c>
      <c r="F87">
        <v>13.3</v>
      </c>
      <c r="G87">
        <v>4.47</v>
      </c>
      <c r="H87" s="2">
        <v>6664</v>
      </c>
    </row>
    <row r="88" spans="1:8" x14ac:dyDescent="0.55000000000000004">
      <c r="A88" t="s">
        <v>406</v>
      </c>
      <c r="B88">
        <v>565.6</v>
      </c>
      <c r="C88">
        <v>0.46</v>
      </c>
      <c r="D88">
        <v>16.14</v>
      </c>
      <c r="E88">
        <v>140269</v>
      </c>
      <c r="F88">
        <v>16.09</v>
      </c>
      <c r="G88">
        <v>0.76</v>
      </c>
      <c r="H88" s="2">
        <v>42554</v>
      </c>
    </row>
    <row r="89" spans="1:8" x14ac:dyDescent="0.55000000000000004">
      <c r="A89" t="s">
        <v>407</v>
      </c>
      <c r="B89">
        <v>121.8</v>
      </c>
      <c r="C89">
        <v>2.7</v>
      </c>
      <c r="D89">
        <v>9.5299999999999994</v>
      </c>
      <c r="E89">
        <v>28981</v>
      </c>
      <c r="F89">
        <v>15.6</v>
      </c>
      <c r="G89">
        <v>3.56</v>
      </c>
      <c r="H89" s="2">
        <v>9058</v>
      </c>
    </row>
    <row r="90" spans="1:8" x14ac:dyDescent="0.55000000000000004">
      <c r="A90" t="s">
        <v>408</v>
      </c>
      <c r="B90">
        <v>82.25</v>
      </c>
      <c r="C90">
        <v>-1.02</v>
      </c>
      <c r="D90">
        <v>19.62</v>
      </c>
      <c r="E90">
        <v>63494</v>
      </c>
      <c r="F90">
        <v>20.23</v>
      </c>
      <c r="G90">
        <v>3.44</v>
      </c>
      <c r="H90" s="2">
        <v>16586</v>
      </c>
    </row>
    <row r="91" spans="1:8" x14ac:dyDescent="0.55000000000000004">
      <c r="A91" t="s">
        <v>409</v>
      </c>
      <c r="B91">
        <v>142.5</v>
      </c>
      <c r="C91">
        <v>-0.56000000000000005</v>
      </c>
      <c r="D91">
        <v>-20.3</v>
      </c>
      <c r="E91">
        <v>21879</v>
      </c>
      <c r="F91">
        <v>106.28</v>
      </c>
      <c r="G91">
        <v>0.94</v>
      </c>
      <c r="H91" s="2">
        <v>3118</v>
      </c>
    </row>
    <row r="92" spans="1:8" x14ac:dyDescent="0.55000000000000004">
      <c r="A92" t="s">
        <v>410</v>
      </c>
      <c r="B92">
        <v>189.7</v>
      </c>
      <c r="C92">
        <v>-1.79</v>
      </c>
      <c r="D92">
        <v>-6.37</v>
      </c>
      <c r="E92">
        <v>32522</v>
      </c>
      <c r="F92">
        <v>-13.45</v>
      </c>
      <c r="G92">
        <v>0</v>
      </c>
      <c r="H92" s="2">
        <v>26552</v>
      </c>
    </row>
    <row r="93" spans="1:8" x14ac:dyDescent="0.55000000000000004">
      <c r="A93" t="s">
        <v>411</v>
      </c>
      <c r="B93">
        <v>308.3</v>
      </c>
      <c r="C93">
        <v>-2.68</v>
      </c>
      <c r="D93">
        <v>-33.81</v>
      </c>
      <c r="E93">
        <v>8149</v>
      </c>
      <c r="F93">
        <v>131.13</v>
      </c>
      <c r="G93">
        <v>1.89</v>
      </c>
      <c r="H93" s="2">
        <v>15423</v>
      </c>
    </row>
    <row r="94" spans="1:8" x14ac:dyDescent="0.55000000000000004">
      <c r="A94" t="s">
        <v>412</v>
      </c>
      <c r="B94">
        <v>74.5</v>
      </c>
      <c r="C94">
        <v>0.68</v>
      </c>
      <c r="D94">
        <v>4.2</v>
      </c>
      <c r="E94">
        <v>9777</v>
      </c>
      <c r="F94">
        <v>54.91</v>
      </c>
      <c r="G94">
        <v>0</v>
      </c>
      <c r="H94" s="2">
        <v>576</v>
      </c>
    </row>
    <row r="95" spans="1:8" x14ac:dyDescent="0.55000000000000004">
      <c r="A95" t="s">
        <v>413</v>
      </c>
      <c r="B95">
        <v>74.25</v>
      </c>
      <c r="C95">
        <v>-0.54</v>
      </c>
      <c r="D95">
        <v>3.56</v>
      </c>
      <c r="E95">
        <v>9777</v>
      </c>
      <c r="F95">
        <v>55.39</v>
      </c>
      <c r="G95">
        <v>0</v>
      </c>
      <c r="H95" s="2">
        <v>10906</v>
      </c>
    </row>
    <row r="96" spans="1:8" x14ac:dyDescent="0.55000000000000004">
      <c r="A96" t="s">
        <v>414</v>
      </c>
      <c r="B96">
        <v>188.3</v>
      </c>
      <c r="C96">
        <v>-0.53</v>
      </c>
      <c r="D96">
        <v>87.74</v>
      </c>
      <c r="E96">
        <v>34655</v>
      </c>
      <c r="F96">
        <v>43.63</v>
      </c>
      <c r="G96">
        <v>0.59</v>
      </c>
      <c r="H96" s="2">
        <v>7765</v>
      </c>
    </row>
    <row r="97" spans="1:8" x14ac:dyDescent="0.55000000000000004">
      <c r="A97" t="s">
        <v>415</v>
      </c>
      <c r="B97">
        <v>344.6</v>
      </c>
      <c r="C97">
        <v>1.06</v>
      </c>
      <c r="D97">
        <v>54.67</v>
      </c>
      <c r="E97">
        <v>33743</v>
      </c>
      <c r="F97">
        <v>33.409999999999997</v>
      </c>
      <c r="G97">
        <v>1.32</v>
      </c>
      <c r="H97" s="2">
        <v>9034</v>
      </c>
    </row>
    <row r="98" spans="1:8" x14ac:dyDescent="0.55000000000000004">
      <c r="A98" t="s">
        <v>416</v>
      </c>
      <c r="B98">
        <v>76.75</v>
      </c>
      <c r="C98">
        <v>1.72</v>
      </c>
      <c r="D98">
        <v>32.56</v>
      </c>
      <c r="E98">
        <v>14351</v>
      </c>
      <c r="F98">
        <v>34.93</v>
      </c>
      <c r="G98">
        <v>1.46</v>
      </c>
      <c r="H98" s="2">
        <v>4689</v>
      </c>
    </row>
    <row r="99" spans="1:8" x14ac:dyDescent="0.55000000000000004">
      <c r="A99" t="s">
        <v>417</v>
      </c>
      <c r="B99">
        <v>143.5</v>
      </c>
      <c r="C99">
        <v>3.61</v>
      </c>
      <c r="D99">
        <v>29.28</v>
      </c>
      <c r="E99">
        <v>14270</v>
      </c>
      <c r="F99">
        <v>8.6</v>
      </c>
      <c r="G99">
        <v>5.78</v>
      </c>
      <c r="H99" s="2">
        <v>2829</v>
      </c>
    </row>
    <row r="100" spans="1:8" x14ac:dyDescent="0.55000000000000004">
      <c r="A100" t="s">
        <v>418</v>
      </c>
      <c r="B100">
        <v>143</v>
      </c>
      <c r="C100">
        <v>2</v>
      </c>
      <c r="D100">
        <v>45.03</v>
      </c>
      <c r="E100">
        <v>14270</v>
      </c>
      <c r="F100">
        <v>8.7100000000000009</v>
      </c>
      <c r="G100">
        <v>5.71</v>
      </c>
      <c r="H100" s="2">
        <v>15858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F29E1-1D9B-4016-939F-56EF3D2E1115}">
  <dimension ref="A1:U44"/>
  <sheetViews>
    <sheetView workbookViewId="0">
      <selection activeCell="D4" sqref="D4"/>
    </sheetView>
  </sheetViews>
  <sheetFormatPr defaultRowHeight="14.4" x14ac:dyDescent="0.55000000000000004"/>
  <cols>
    <col min="3" max="10" width="10.734375" style="2" bestFit="1" customWidth="1"/>
    <col min="11" max="11" width="12.1015625" style="2" bestFit="1" customWidth="1"/>
    <col min="12" max="19" width="10.734375" style="2" bestFit="1" customWidth="1"/>
    <col min="20" max="21" width="12.1015625" style="2" bestFit="1" customWidth="1"/>
  </cols>
  <sheetData>
    <row r="1" spans="1:21" s="1" customFormat="1" x14ac:dyDescent="0.55000000000000004">
      <c r="A1" s="1" t="s">
        <v>37</v>
      </c>
      <c r="B1" s="1" t="s">
        <v>12</v>
      </c>
      <c r="C1" s="3" t="s">
        <v>31</v>
      </c>
      <c r="D1" s="3" t="s">
        <v>32</v>
      </c>
      <c r="E1" s="3" t="s">
        <v>33</v>
      </c>
      <c r="F1" s="3" t="s">
        <v>13</v>
      </c>
      <c r="G1" s="3" t="s">
        <v>34</v>
      </c>
      <c r="H1" s="3" t="s">
        <v>35</v>
      </c>
      <c r="I1" s="3" t="s">
        <v>36</v>
      </c>
      <c r="J1" s="3" t="s">
        <v>14</v>
      </c>
      <c r="K1" s="3" t="s">
        <v>15</v>
      </c>
      <c r="L1" s="3" t="s">
        <v>38</v>
      </c>
      <c r="M1" s="3" t="s">
        <v>39</v>
      </c>
      <c r="N1" s="3" t="s">
        <v>40</v>
      </c>
      <c r="O1" s="3" t="s">
        <v>16</v>
      </c>
      <c r="P1" s="3" t="s">
        <v>41</v>
      </c>
      <c r="Q1" s="3" t="s">
        <v>42</v>
      </c>
      <c r="R1" s="3" t="s">
        <v>43</v>
      </c>
      <c r="S1" s="3" t="s">
        <v>17</v>
      </c>
      <c r="T1" s="3" t="s">
        <v>18</v>
      </c>
      <c r="U1" s="3" t="s">
        <v>19</v>
      </c>
    </row>
    <row r="2" spans="1:21" s="1" customFormat="1" x14ac:dyDescent="0.55000000000000004">
      <c r="A2" s="1" t="s">
        <v>20</v>
      </c>
      <c r="C2" s="3">
        <f>SUM(C3:C7)</f>
        <v>28675</v>
      </c>
      <c r="D2" s="3">
        <f t="shared" ref="D2:I2" si="0">SUM(D3:D7)</f>
        <v>28175</v>
      </c>
      <c r="E2" s="3">
        <f t="shared" si="0"/>
        <v>28675</v>
      </c>
      <c r="F2" s="3">
        <f>SUM(C2:E2)</f>
        <v>85525</v>
      </c>
      <c r="G2" s="3">
        <f t="shared" si="0"/>
        <v>28675</v>
      </c>
      <c r="H2" s="3">
        <f t="shared" si="0"/>
        <v>29575</v>
      </c>
      <c r="I2" s="3">
        <f t="shared" si="0"/>
        <v>31875</v>
      </c>
      <c r="J2" s="3">
        <f>SUM(G2:I2)</f>
        <v>90125</v>
      </c>
      <c r="K2" s="3">
        <f>SUM(J2,F2)</f>
        <v>175650</v>
      </c>
      <c r="L2" s="3">
        <f t="shared" ref="L2" si="1">SUM(L3:L7)</f>
        <v>31675</v>
      </c>
      <c r="M2" s="3">
        <f t="shared" ref="M2:R2" si="2">SUM(M3:M7)</f>
        <v>31650</v>
      </c>
      <c r="N2" s="3">
        <f t="shared" si="2"/>
        <v>32275</v>
      </c>
      <c r="O2" s="3">
        <f>SUM(L2:N2)</f>
        <v>95600</v>
      </c>
      <c r="P2" s="3">
        <f t="shared" si="2"/>
        <v>32175</v>
      </c>
      <c r="Q2" s="3">
        <f t="shared" si="2"/>
        <v>33075</v>
      </c>
      <c r="R2" s="3">
        <f t="shared" si="2"/>
        <v>33075</v>
      </c>
      <c r="S2" s="3">
        <f>SUM(P2:R2)</f>
        <v>98325</v>
      </c>
      <c r="T2" s="3">
        <f>SUM(S2,O2)</f>
        <v>193925</v>
      </c>
      <c r="U2" s="3">
        <f>SUM(T2,K2)</f>
        <v>369575</v>
      </c>
    </row>
    <row r="3" spans="1:21" x14ac:dyDescent="0.55000000000000004">
      <c r="B3" t="s">
        <v>21</v>
      </c>
      <c r="C3" s="2">
        <v>10000</v>
      </c>
      <c r="D3" s="2">
        <v>10000</v>
      </c>
      <c r="E3" s="2">
        <v>10000</v>
      </c>
      <c r="F3" s="2">
        <f t="shared" ref="F3:F7" si="3">SUM(C3:E3)</f>
        <v>30000</v>
      </c>
      <c r="G3" s="2">
        <v>10000</v>
      </c>
      <c r="H3" s="2">
        <v>10000</v>
      </c>
      <c r="I3" s="2">
        <v>13000</v>
      </c>
      <c r="J3" s="2">
        <f t="shared" ref="J3:J7" si="4">SUM(G3:I3)</f>
        <v>33000</v>
      </c>
      <c r="K3" s="2">
        <f t="shared" ref="K3:K7" si="5">SUM(J3,F3)</f>
        <v>63000</v>
      </c>
      <c r="L3" s="2">
        <v>12000</v>
      </c>
      <c r="M3" s="2">
        <v>12000</v>
      </c>
      <c r="N3" s="2">
        <v>12000</v>
      </c>
      <c r="O3" s="2">
        <f t="shared" ref="O3:O7" si="6">SUM(L3:N3)</f>
        <v>36000</v>
      </c>
      <c r="P3" s="2">
        <v>12000</v>
      </c>
      <c r="Q3" s="2">
        <v>12000</v>
      </c>
      <c r="R3" s="2">
        <v>12000</v>
      </c>
      <c r="S3" s="2">
        <f t="shared" ref="S3:S7" si="7">SUM(P3:R3)</f>
        <v>36000</v>
      </c>
      <c r="T3" s="2">
        <f t="shared" ref="T3:T7" si="8">SUM(S3,O3)</f>
        <v>72000</v>
      </c>
      <c r="U3" s="2">
        <f t="shared" ref="U3:U7" si="9">SUM(T3,K3)</f>
        <v>135000</v>
      </c>
    </row>
    <row r="4" spans="1:21" x14ac:dyDescent="0.55000000000000004">
      <c r="B4" t="s">
        <v>22</v>
      </c>
      <c r="C4" s="2">
        <v>3000</v>
      </c>
      <c r="D4" s="2">
        <v>2500</v>
      </c>
      <c r="E4" s="2">
        <v>3000</v>
      </c>
      <c r="F4" s="2">
        <f t="shared" si="3"/>
        <v>8500</v>
      </c>
      <c r="G4" s="2">
        <v>2500</v>
      </c>
      <c r="H4" s="2">
        <v>3000</v>
      </c>
      <c r="I4" s="2">
        <v>2500</v>
      </c>
      <c r="J4" s="2">
        <f t="shared" si="4"/>
        <v>8000</v>
      </c>
      <c r="K4" s="2">
        <f t="shared" si="5"/>
        <v>16500</v>
      </c>
      <c r="L4" s="2">
        <v>3300</v>
      </c>
      <c r="M4" s="2">
        <v>2800</v>
      </c>
      <c r="N4" s="2">
        <v>3300</v>
      </c>
      <c r="O4" s="2">
        <f t="shared" si="6"/>
        <v>9400</v>
      </c>
      <c r="P4" s="2">
        <v>2800</v>
      </c>
      <c r="Q4" s="2">
        <v>3300</v>
      </c>
      <c r="R4" s="2">
        <v>2800</v>
      </c>
      <c r="S4" s="2">
        <f t="shared" si="7"/>
        <v>8900</v>
      </c>
      <c r="T4" s="2">
        <f t="shared" si="8"/>
        <v>18300</v>
      </c>
      <c r="U4" s="2">
        <f t="shared" si="9"/>
        <v>34800</v>
      </c>
    </row>
    <row r="5" spans="1:21" x14ac:dyDescent="0.55000000000000004">
      <c r="B5" t="s">
        <v>23</v>
      </c>
      <c r="C5" s="2">
        <v>4575</v>
      </c>
      <c r="D5" s="2">
        <v>4575</v>
      </c>
      <c r="E5" s="2">
        <v>4575</v>
      </c>
      <c r="F5" s="2">
        <f t="shared" si="3"/>
        <v>13725</v>
      </c>
      <c r="G5" s="2">
        <v>4575</v>
      </c>
      <c r="H5" s="2">
        <v>4575</v>
      </c>
      <c r="I5" s="2">
        <v>4575</v>
      </c>
      <c r="J5" s="2">
        <f t="shared" si="4"/>
        <v>13725</v>
      </c>
      <c r="K5" s="2">
        <f t="shared" si="5"/>
        <v>27450</v>
      </c>
      <c r="L5" s="2">
        <v>4575</v>
      </c>
      <c r="M5" s="2">
        <v>4575</v>
      </c>
      <c r="N5" s="2">
        <v>4575</v>
      </c>
      <c r="O5" s="2">
        <f t="shared" si="6"/>
        <v>13725</v>
      </c>
      <c r="P5" s="2">
        <v>4575</v>
      </c>
      <c r="Q5" s="2">
        <v>4575</v>
      </c>
      <c r="R5" s="2">
        <v>4575</v>
      </c>
      <c r="S5" s="2">
        <f t="shared" si="7"/>
        <v>13725</v>
      </c>
      <c r="T5" s="2">
        <f t="shared" si="8"/>
        <v>27450</v>
      </c>
      <c r="U5" s="2">
        <f t="shared" si="9"/>
        <v>54900</v>
      </c>
    </row>
    <row r="6" spans="1:21" x14ac:dyDescent="0.55000000000000004">
      <c r="B6" t="s">
        <v>24</v>
      </c>
      <c r="C6" s="2">
        <v>9600</v>
      </c>
      <c r="D6" s="2">
        <v>9600</v>
      </c>
      <c r="E6" s="2">
        <v>9600</v>
      </c>
      <c r="F6" s="2">
        <f t="shared" si="3"/>
        <v>28800</v>
      </c>
      <c r="G6" s="2">
        <v>9600</v>
      </c>
      <c r="H6" s="2">
        <v>9600</v>
      </c>
      <c r="I6" s="2">
        <v>9600</v>
      </c>
      <c r="J6" s="2">
        <f t="shared" si="4"/>
        <v>28800</v>
      </c>
      <c r="K6" s="2">
        <f t="shared" si="5"/>
        <v>57600</v>
      </c>
      <c r="L6" s="2">
        <v>9600</v>
      </c>
      <c r="M6" s="2">
        <v>9600</v>
      </c>
      <c r="N6" s="2">
        <v>9600</v>
      </c>
      <c r="O6" s="2">
        <f t="shared" si="6"/>
        <v>28800</v>
      </c>
      <c r="P6" s="2">
        <v>9600</v>
      </c>
      <c r="Q6" s="2">
        <v>9600</v>
      </c>
      <c r="R6" s="2">
        <v>9600</v>
      </c>
      <c r="S6" s="2">
        <f t="shared" si="7"/>
        <v>28800</v>
      </c>
      <c r="T6" s="2">
        <f t="shared" si="8"/>
        <v>57600</v>
      </c>
      <c r="U6" s="2">
        <f t="shared" si="9"/>
        <v>115200</v>
      </c>
    </row>
    <row r="7" spans="1:21" x14ac:dyDescent="0.55000000000000004">
      <c r="B7" t="s">
        <v>25</v>
      </c>
      <c r="C7" s="2">
        <v>1500</v>
      </c>
      <c r="D7" s="2">
        <v>1500</v>
      </c>
      <c r="E7" s="2">
        <v>1500</v>
      </c>
      <c r="F7" s="2">
        <f t="shared" si="3"/>
        <v>4500</v>
      </c>
      <c r="G7" s="2">
        <v>2000</v>
      </c>
      <c r="H7" s="2">
        <v>2400</v>
      </c>
      <c r="I7" s="2">
        <v>2200</v>
      </c>
      <c r="J7" s="2">
        <f t="shared" si="4"/>
        <v>6600</v>
      </c>
      <c r="K7" s="2">
        <f t="shared" si="5"/>
        <v>11100</v>
      </c>
      <c r="L7" s="2">
        <v>2200</v>
      </c>
      <c r="M7" s="2">
        <v>2675</v>
      </c>
      <c r="N7" s="2">
        <v>2800</v>
      </c>
      <c r="O7" s="2">
        <f t="shared" si="6"/>
        <v>7675</v>
      </c>
      <c r="P7" s="2">
        <v>3200</v>
      </c>
      <c r="Q7" s="2">
        <v>3600</v>
      </c>
      <c r="R7" s="2">
        <v>4100</v>
      </c>
      <c r="S7" s="2">
        <f t="shared" si="7"/>
        <v>10900</v>
      </c>
      <c r="T7" s="2">
        <f t="shared" si="8"/>
        <v>18575</v>
      </c>
      <c r="U7" s="2">
        <f t="shared" si="9"/>
        <v>29675</v>
      </c>
    </row>
    <row r="9" spans="1:21" s="1" customFormat="1" x14ac:dyDescent="0.55000000000000004">
      <c r="A9" s="1" t="s">
        <v>26</v>
      </c>
      <c r="C9" s="3">
        <f>SUM(C10:C14)</f>
        <v>28200</v>
      </c>
      <c r="D9" s="3">
        <f t="shared" ref="D9:E9" si="10">SUM(D10:D14)</f>
        <v>28200</v>
      </c>
      <c r="E9" s="3">
        <f t="shared" si="10"/>
        <v>28200</v>
      </c>
      <c r="F9" s="3">
        <f>SUM(C9:E9)</f>
        <v>84600</v>
      </c>
      <c r="G9" s="3">
        <f t="shared" ref="G9:I9" si="11">SUM(G10:G14)</f>
        <v>28200</v>
      </c>
      <c r="H9" s="3">
        <f t="shared" si="11"/>
        <v>23400</v>
      </c>
      <c r="I9" s="3">
        <f t="shared" si="11"/>
        <v>25900</v>
      </c>
      <c r="J9" s="3">
        <f>SUM(G9:I9)</f>
        <v>77500</v>
      </c>
      <c r="K9" s="3">
        <f>SUM(J9,F9)</f>
        <v>162100</v>
      </c>
      <c r="L9" s="3">
        <f t="shared" ref="L9" si="12">SUM(L10:L14)</f>
        <v>22900</v>
      </c>
      <c r="M9" s="3">
        <f t="shared" ref="M9:N9" si="13">SUM(M10:M14)</f>
        <v>22900</v>
      </c>
      <c r="N9" s="3">
        <f t="shared" si="13"/>
        <v>22900</v>
      </c>
      <c r="O9" s="3">
        <f>SUM(L9:N9)</f>
        <v>68700</v>
      </c>
      <c r="P9" s="3">
        <f t="shared" ref="P9:R9" si="14">SUM(P10:P14)</f>
        <v>22900</v>
      </c>
      <c r="Q9" s="3">
        <f t="shared" si="14"/>
        <v>23400</v>
      </c>
      <c r="R9" s="3">
        <f t="shared" si="14"/>
        <v>23400</v>
      </c>
      <c r="S9" s="3">
        <f>SUM(P9:R9)</f>
        <v>69700</v>
      </c>
      <c r="T9" s="3">
        <f>SUM(S9,O9)</f>
        <v>138400</v>
      </c>
      <c r="U9" s="3">
        <f>SUM(T9,K9)</f>
        <v>300500</v>
      </c>
    </row>
    <row r="10" spans="1:21" x14ac:dyDescent="0.55000000000000004">
      <c r="B10" t="s">
        <v>21</v>
      </c>
      <c r="C10" s="2">
        <v>7500</v>
      </c>
      <c r="D10" s="2">
        <v>7500</v>
      </c>
      <c r="E10" s="2">
        <v>7500</v>
      </c>
      <c r="F10" s="2">
        <f t="shared" ref="F10:F14" si="15">SUM(C10:E10)</f>
        <v>22500</v>
      </c>
      <c r="G10" s="2">
        <v>7500</v>
      </c>
      <c r="H10" s="2">
        <v>7500</v>
      </c>
      <c r="I10" s="2">
        <v>10000</v>
      </c>
      <c r="J10" s="2">
        <f t="shared" ref="J10:J14" si="16">SUM(G10:I10)</f>
        <v>25000</v>
      </c>
      <c r="K10" s="2">
        <f t="shared" ref="K10:K14" si="17">SUM(J10,F10)</f>
        <v>47500</v>
      </c>
      <c r="L10" s="2">
        <v>7500</v>
      </c>
      <c r="M10" s="2">
        <v>7500</v>
      </c>
      <c r="N10" s="2">
        <v>7500</v>
      </c>
      <c r="O10" s="2">
        <f t="shared" ref="O10:O14" si="18">SUM(L10:N10)</f>
        <v>22500</v>
      </c>
      <c r="P10" s="2">
        <v>7500</v>
      </c>
      <c r="Q10" s="2">
        <v>7500</v>
      </c>
      <c r="R10" s="2">
        <v>7500</v>
      </c>
      <c r="S10" s="2">
        <f t="shared" ref="S10:S14" si="19">SUM(P10:R10)</f>
        <v>22500</v>
      </c>
      <c r="T10" s="2">
        <f t="shared" ref="T10:T14" si="20">SUM(S10,O10)</f>
        <v>45000</v>
      </c>
      <c r="U10" s="2">
        <f t="shared" ref="U10:U14" si="21">SUM(T10,K10)</f>
        <v>92500</v>
      </c>
    </row>
    <row r="11" spans="1:21" x14ac:dyDescent="0.55000000000000004">
      <c r="B11" t="s">
        <v>22</v>
      </c>
      <c r="C11" s="2">
        <v>2000</v>
      </c>
      <c r="D11" s="2">
        <v>2000</v>
      </c>
      <c r="E11" s="2">
        <v>2000</v>
      </c>
      <c r="F11" s="2">
        <f t="shared" si="15"/>
        <v>6000</v>
      </c>
      <c r="G11" s="2">
        <v>2000</v>
      </c>
      <c r="H11" s="2">
        <v>2000</v>
      </c>
      <c r="I11" s="2">
        <v>2000</v>
      </c>
      <c r="J11" s="2">
        <f t="shared" si="16"/>
        <v>6000</v>
      </c>
      <c r="K11" s="2">
        <f t="shared" si="17"/>
        <v>12000</v>
      </c>
      <c r="L11" s="2">
        <v>2000</v>
      </c>
      <c r="M11" s="2">
        <v>2000</v>
      </c>
      <c r="N11" s="2">
        <v>2000</v>
      </c>
      <c r="O11" s="2">
        <f t="shared" si="18"/>
        <v>6000</v>
      </c>
      <c r="P11" s="2">
        <v>2000</v>
      </c>
      <c r="Q11" s="2">
        <v>2500</v>
      </c>
      <c r="R11" s="2">
        <v>2500</v>
      </c>
      <c r="S11" s="2">
        <f t="shared" si="19"/>
        <v>7000</v>
      </c>
      <c r="T11" s="2">
        <f t="shared" si="20"/>
        <v>13000</v>
      </c>
      <c r="U11" s="2">
        <f t="shared" si="21"/>
        <v>25000</v>
      </c>
    </row>
    <row r="12" spans="1:21" x14ac:dyDescent="0.55000000000000004">
      <c r="B12" t="s">
        <v>23</v>
      </c>
      <c r="C12" s="2">
        <v>8000</v>
      </c>
      <c r="D12" s="2">
        <v>8000</v>
      </c>
      <c r="E12" s="2">
        <v>8000</v>
      </c>
      <c r="F12" s="2">
        <f t="shared" si="15"/>
        <v>24000</v>
      </c>
      <c r="G12" s="2">
        <v>8000</v>
      </c>
      <c r="H12" s="2">
        <v>2700</v>
      </c>
      <c r="I12" s="2">
        <v>2700</v>
      </c>
      <c r="J12" s="2">
        <f t="shared" si="16"/>
        <v>13400</v>
      </c>
      <c r="K12" s="2">
        <f t="shared" si="17"/>
        <v>37400</v>
      </c>
      <c r="L12" s="2">
        <v>2700</v>
      </c>
      <c r="M12" s="2">
        <v>2700</v>
      </c>
      <c r="N12" s="2">
        <v>2700</v>
      </c>
      <c r="O12" s="2">
        <f t="shared" si="18"/>
        <v>8100</v>
      </c>
      <c r="P12" s="2">
        <v>2700</v>
      </c>
      <c r="Q12" s="2">
        <v>2700</v>
      </c>
      <c r="R12" s="2">
        <v>2700</v>
      </c>
      <c r="S12" s="2">
        <f t="shared" si="19"/>
        <v>8100</v>
      </c>
      <c r="T12" s="2">
        <f t="shared" si="20"/>
        <v>16200</v>
      </c>
      <c r="U12" s="2">
        <f t="shared" si="21"/>
        <v>53600</v>
      </c>
    </row>
    <row r="13" spans="1:21" x14ac:dyDescent="0.55000000000000004">
      <c r="B13" t="s">
        <v>24</v>
      </c>
      <c r="C13" s="2">
        <v>8200</v>
      </c>
      <c r="D13" s="2">
        <v>8200</v>
      </c>
      <c r="E13" s="2">
        <v>8200</v>
      </c>
      <c r="F13" s="2">
        <f t="shared" si="15"/>
        <v>24600</v>
      </c>
      <c r="G13" s="2">
        <v>8200</v>
      </c>
      <c r="H13" s="2">
        <v>8200</v>
      </c>
      <c r="I13" s="2">
        <v>8200</v>
      </c>
      <c r="J13" s="2">
        <f t="shared" si="16"/>
        <v>24600</v>
      </c>
      <c r="K13" s="2">
        <f t="shared" si="17"/>
        <v>49200</v>
      </c>
      <c r="L13" s="2">
        <v>8200</v>
      </c>
      <c r="M13" s="2">
        <v>8200</v>
      </c>
      <c r="N13" s="2">
        <v>8200</v>
      </c>
      <c r="O13" s="2">
        <f t="shared" si="18"/>
        <v>24600</v>
      </c>
      <c r="P13" s="2">
        <v>8200</v>
      </c>
      <c r="Q13" s="2">
        <v>8200</v>
      </c>
      <c r="R13" s="2">
        <v>8200</v>
      </c>
      <c r="S13" s="2">
        <f t="shared" si="19"/>
        <v>24600</v>
      </c>
      <c r="T13" s="2">
        <f t="shared" si="20"/>
        <v>49200</v>
      </c>
      <c r="U13" s="2">
        <f t="shared" si="21"/>
        <v>98400</v>
      </c>
    </row>
    <row r="14" spans="1:21" x14ac:dyDescent="0.55000000000000004">
      <c r="B14" t="s">
        <v>25</v>
      </c>
      <c r="C14" s="2">
        <v>2500</v>
      </c>
      <c r="D14" s="2">
        <v>2500</v>
      </c>
      <c r="E14" s="2">
        <v>2500</v>
      </c>
      <c r="F14" s="2">
        <f t="shared" si="15"/>
        <v>7500</v>
      </c>
      <c r="G14" s="2">
        <v>2500</v>
      </c>
      <c r="H14" s="2">
        <v>3000</v>
      </c>
      <c r="I14" s="2">
        <v>3000</v>
      </c>
      <c r="J14" s="2">
        <f t="shared" si="16"/>
        <v>8500</v>
      </c>
      <c r="K14" s="2">
        <f t="shared" si="17"/>
        <v>16000</v>
      </c>
      <c r="L14" s="2">
        <v>2500</v>
      </c>
      <c r="M14" s="2">
        <v>2500</v>
      </c>
      <c r="N14" s="2">
        <v>2500</v>
      </c>
      <c r="O14" s="2">
        <f t="shared" si="18"/>
        <v>7500</v>
      </c>
      <c r="P14" s="2">
        <v>2500</v>
      </c>
      <c r="Q14" s="2">
        <v>2500</v>
      </c>
      <c r="R14" s="2">
        <v>2500</v>
      </c>
      <c r="S14" s="2">
        <f t="shared" si="19"/>
        <v>7500</v>
      </c>
      <c r="T14" s="2">
        <f t="shared" si="20"/>
        <v>15000</v>
      </c>
      <c r="U14" s="2">
        <f t="shared" si="21"/>
        <v>31000</v>
      </c>
    </row>
    <row r="16" spans="1:21" x14ac:dyDescent="0.55000000000000004">
      <c r="A16" s="1" t="s">
        <v>27</v>
      </c>
      <c r="C16" s="3">
        <f>SUM(C17:C21)</f>
        <v>54500</v>
      </c>
      <c r="D16" s="3">
        <f t="shared" ref="D16:E16" si="22">SUM(D17:D21)</f>
        <v>54500</v>
      </c>
      <c r="E16" s="3">
        <f t="shared" si="22"/>
        <v>54500</v>
      </c>
      <c r="F16" s="3">
        <f>SUM(C16:E16)</f>
        <v>163500</v>
      </c>
      <c r="G16" s="3">
        <f t="shared" ref="G16:I16" si="23">SUM(G17:G21)</f>
        <v>58000</v>
      </c>
      <c r="H16" s="3">
        <f t="shared" si="23"/>
        <v>58500</v>
      </c>
      <c r="I16" s="3">
        <f t="shared" si="23"/>
        <v>63500</v>
      </c>
      <c r="J16" s="3">
        <f>SUM(G16:I16)</f>
        <v>180000</v>
      </c>
      <c r="K16" s="3">
        <f>SUM(J16,F16)</f>
        <v>343500</v>
      </c>
      <c r="L16" s="3">
        <f t="shared" ref="L16" si="24">SUM(L17:L21)</f>
        <v>58500</v>
      </c>
      <c r="M16" s="3">
        <f t="shared" ref="M16:N16" si="25">SUM(M17:M21)</f>
        <v>58500</v>
      </c>
      <c r="N16" s="3">
        <f t="shared" si="25"/>
        <v>58500</v>
      </c>
      <c r="O16" s="3">
        <f>SUM(L16:N16)</f>
        <v>175500</v>
      </c>
      <c r="P16" s="3">
        <f t="shared" ref="P16:R16" si="26">SUM(P17:P21)</f>
        <v>58500</v>
      </c>
      <c r="Q16" s="3">
        <f t="shared" si="26"/>
        <v>58500</v>
      </c>
      <c r="R16" s="3">
        <f t="shared" si="26"/>
        <v>58500</v>
      </c>
      <c r="S16" s="3">
        <f>SUM(P16:R16)</f>
        <v>175500</v>
      </c>
      <c r="T16" s="3">
        <f>SUM(S16,O16)</f>
        <v>351000</v>
      </c>
      <c r="U16" s="3">
        <f>SUM(T16,K16)</f>
        <v>694500</v>
      </c>
    </row>
    <row r="17" spans="1:21" x14ac:dyDescent="0.55000000000000004">
      <c r="B17" t="s">
        <v>21</v>
      </c>
      <c r="C17" s="2">
        <v>20000</v>
      </c>
      <c r="D17" s="2">
        <v>20000</v>
      </c>
      <c r="E17" s="2">
        <v>20000</v>
      </c>
      <c r="F17" s="2">
        <f t="shared" ref="F17:F21" si="27">SUM(C17:E17)</f>
        <v>60000</v>
      </c>
      <c r="G17" s="2">
        <v>22000</v>
      </c>
      <c r="H17" s="2">
        <v>22000</v>
      </c>
      <c r="I17" s="2">
        <v>27000</v>
      </c>
      <c r="J17" s="2">
        <f t="shared" ref="J17:J21" si="28">SUM(G17:I17)</f>
        <v>71000</v>
      </c>
      <c r="K17" s="2">
        <f t="shared" ref="K17:K21" si="29">SUM(J17,F17)</f>
        <v>131000</v>
      </c>
      <c r="L17" s="2">
        <v>22000</v>
      </c>
      <c r="M17" s="2">
        <v>22000</v>
      </c>
      <c r="N17" s="2">
        <v>22000</v>
      </c>
      <c r="O17" s="2">
        <f t="shared" ref="O17:O21" si="30">SUM(L17:N17)</f>
        <v>66000</v>
      </c>
      <c r="P17" s="2">
        <v>22000</v>
      </c>
      <c r="Q17" s="2">
        <v>22000</v>
      </c>
      <c r="R17" s="2">
        <v>22000</v>
      </c>
      <c r="S17" s="2">
        <f t="shared" ref="S17:S21" si="31">SUM(P17:R17)</f>
        <v>66000</v>
      </c>
      <c r="T17" s="2">
        <f t="shared" ref="T17:T21" si="32">SUM(S17,O17)</f>
        <v>132000</v>
      </c>
      <c r="U17" s="2">
        <f t="shared" ref="U17:U21" si="33">SUM(T17,K17)</f>
        <v>263000</v>
      </c>
    </row>
    <row r="18" spans="1:21" x14ac:dyDescent="0.55000000000000004">
      <c r="B18" t="s">
        <v>22</v>
      </c>
      <c r="C18" s="2">
        <v>5000</v>
      </c>
      <c r="D18" s="2">
        <v>5000</v>
      </c>
      <c r="E18" s="2">
        <v>5000</v>
      </c>
      <c r="F18" s="2">
        <f t="shared" si="27"/>
        <v>15000</v>
      </c>
      <c r="G18" s="2">
        <v>5000</v>
      </c>
      <c r="H18" s="2">
        <v>5000</v>
      </c>
      <c r="I18" s="2">
        <v>5000</v>
      </c>
      <c r="J18" s="2">
        <f t="shared" si="28"/>
        <v>15000</v>
      </c>
      <c r="K18" s="2">
        <f t="shared" si="29"/>
        <v>30000</v>
      </c>
      <c r="L18" s="2">
        <v>5000</v>
      </c>
      <c r="M18" s="2">
        <v>5000</v>
      </c>
      <c r="N18" s="2">
        <v>5000</v>
      </c>
      <c r="O18" s="2">
        <f t="shared" si="30"/>
        <v>15000</v>
      </c>
      <c r="P18" s="2">
        <v>5000</v>
      </c>
      <c r="Q18" s="2">
        <v>5000</v>
      </c>
      <c r="R18" s="2">
        <v>5000</v>
      </c>
      <c r="S18" s="2">
        <f t="shared" si="31"/>
        <v>15000</v>
      </c>
      <c r="T18" s="2">
        <f t="shared" si="32"/>
        <v>30000</v>
      </c>
      <c r="U18" s="2">
        <f t="shared" si="33"/>
        <v>60000</v>
      </c>
    </row>
    <row r="19" spans="1:21" x14ac:dyDescent="0.55000000000000004">
      <c r="B19" t="s">
        <v>23</v>
      </c>
      <c r="C19" s="2">
        <v>9500</v>
      </c>
      <c r="D19" s="2">
        <v>9500</v>
      </c>
      <c r="E19" s="2">
        <v>9500</v>
      </c>
      <c r="F19" s="2">
        <f t="shared" si="27"/>
        <v>28500</v>
      </c>
      <c r="G19" s="2">
        <v>11000</v>
      </c>
      <c r="H19" s="2">
        <v>11000</v>
      </c>
      <c r="I19" s="2">
        <v>11000</v>
      </c>
      <c r="J19" s="2">
        <f t="shared" si="28"/>
        <v>33000</v>
      </c>
      <c r="K19" s="2">
        <f t="shared" si="29"/>
        <v>61500</v>
      </c>
      <c r="L19" s="2">
        <v>11000</v>
      </c>
      <c r="M19" s="2">
        <v>11000</v>
      </c>
      <c r="N19" s="2">
        <v>11000</v>
      </c>
      <c r="O19" s="2">
        <f t="shared" si="30"/>
        <v>33000</v>
      </c>
      <c r="P19" s="2">
        <v>11000</v>
      </c>
      <c r="Q19" s="2">
        <v>11000</v>
      </c>
      <c r="R19" s="2">
        <v>11000</v>
      </c>
      <c r="S19" s="2">
        <f t="shared" si="31"/>
        <v>33000</v>
      </c>
      <c r="T19" s="2">
        <f t="shared" si="32"/>
        <v>66000</v>
      </c>
      <c r="U19" s="2">
        <f t="shared" si="33"/>
        <v>127500</v>
      </c>
    </row>
    <row r="20" spans="1:21" x14ac:dyDescent="0.55000000000000004">
      <c r="B20" t="s">
        <v>24</v>
      </c>
      <c r="C20" s="2">
        <v>17000</v>
      </c>
      <c r="D20" s="2">
        <v>17000</v>
      </c>
      <c r="E20" s="2">
        <v>17000</v>
      </c>
      <c r="F20" s="2">
        <f t="shared" si="27"/>
        <v>51000</v>
      </c>
      <c r="G20" s="2">
        <v>17000</v>
      </c>
      <c r="H20" s="2">
        <v>17000</v>
      </c>
      <c r="I20" s="2">
        <v>17000</v>
      </c>
      <c r="J20" s="2">
        <f t="shared" si="28"/>
        <v>51000</v>
      </c>
      <c r="K20" s="2">
        <f t="shared" si="29"/>
        <v>102000</v>
      </c>
      <c r="L20" s="2">
        <v>17000</v>
      </c>
      <c r="M20" s="2">
        <v>17000</v>
      </c>
      <c r="N20" s="2">
        <v>17000</v>
      </c>
      <c r="O20" s="2">
        <f t="shared" si="30"/>
        <v>51000</v>
      </c>
      <c r="P20" s="2">
        <v>17000</v>
      </c>
      <c r="Q20" s="2">
        <v>17000</v>
      </c>
      <c r="R20" s="2">
        <v>17000</v>
      </c>
      <c r="S20" s="2">
        <f t="shared" si="31"/>
        <v>51000</v>
      </c>
      <c r="T20" s="2">
        <f t="shared" si="32"/>
        <v>102000</v>
      </c>
      <c r="U20" s="2">
        <f t="shared" si="33"/>
        <v>204000</v>
      </c>
    </row>
    <row r="21" spans="1:21" x14ac:dyDescent="0.55000000000000004">
      <c r="B21" t="s">
        <v>25</v>
      </c>
      <c r="C21" s="2">
        <v>3000</v>
      </c>
      <c r="D21" s="2">
        <v>3000</v>
      </c>
      <c r="E21" s="2">
        <v>3000</v>
      </c>
      <c r="F21" s="2">
        <f t="shared" si="27"/>
        <v>9000</v>
      </c>
      <c r="G21" s="2">
        <v>3000</v>
      </c>
      <c r="H21" s="2">
        <v>3500</v>
      </c>
      <c r="I21" s="2">
        <v>3500</v>
      </c>
      <c r="J21" s="2">
        <f t="shared" si="28"/>
        <v>10000</v>
      </c>
      <c r="K21" s="2">
        <f t="shared" si="29"/>
        <v>19000</v>
      </c>
      <c r="L21" s="2">
        <v>3500</v>
      </c>
      <c r="M21" s="2">
        <v>3500</v>
      </c>
      <c r="N21" s="2">
        <v>3500</v>
      </c>
      <c r="O21" s="2">
        <f t="shared" si="30"/>
        <v>10500</v>
      </c>
      <c r="P21" s="2">
        <v>3500</v>
      </c>
      <c r="Q21" s="2">
        <v>3500</v>
      </c>
      <c r="R21" s="2">
        <v>3500</v>
      </c>
      <c r="S21" s="2">
        <f t="shared" si="31"/>
        <v>10500</v>
      </c>
      <c r="T21" s="2">
        <f t="shared" si="32"/>
        <v>21000</v>
      </c>
      <c r="U21" s="2">
        <f t="shared" si="33"/>
        <v>40000</v>
      </c>
    </row>
    <row r="23" spans="1:21" x14ac:dyDescent="0.55000000000000004">
      <c r="A23" s="1" t="s">
        <v>28</v>
      </c>
      <c r="C23" s="3">
        <f>SUM(C24:C28)</f>
        <v>27000</v>
      </c>
      <c r="D23" s="3">
        <f t="shared" ref="D23:E23" si="34">SUM(D24:D28)</f>
        <v>27250</v>
      </c>
      <c r="E23" s="3">
        <f t="shared" si="34"/>
        <v>27250</v>
      </c>
      <c r="F23" s="3">
        <f>SUM(C23:E23)</f>
        <v>81500</v>
      </c>
      <c r="G23" s="3">
        <f t="shared" ref="G23:I23" si="35">SUM(G24:G28)</f>
        <v>27250</v>
      </c>
      <c r="H23" s="3">
        <f t="shared" si="35"/>
        <v>27250</v>
      </c>
      <c r="I23" s="3">
        <f t="shared" si="35"/>
        <v>27900</v>
      </c>
      <c r="J23" s="3">
        <f>SUM(G23:I23)</f>
        <v>82400</v>
      </c>
      <c r="K23" s="3">
        <f>SUM(J23,F23)</f>
        <v>163900</v>
      </c>
      <c r="L23" s="3">
        <f t="shared" ref="L23" si="36">SUM(L24:L28)</f>
        <v>27250</v>
      </c>
      <c r="M23" s="3">
        <f t="shared" ref="M23:N23" si="37">SUM(M24:M28)</f>
        <v>27250</v>
      </c>
      <c r="N23" s="3">
        <f t="shared" si="37"/>
        <v>27250</v>
      </c>
      <c r="O23" s="3">
        <f>SUM(L23:N23)</f>
        <v>81750</v>
      </c>
      <c r="P23" s="3">
        <f t="shared" ref="P23:R23" si="38">SUM(P24:P28)</f>
        <v>27250</v>
      </c>
      <c r="Q23" s="3">
        <f t="shared" si="38"/>
        <v>27250</v>
      </c>
      <c r="R23" s="3">
        <f t="shared" si="38"/>
        <v>27250</v>
      </c>
      <c r="S23" s="3">
        <f>SUM(P23:R23)</f>
        <v>81750</v>
      </c>
      <c r="T23" s="3">
        <f>SUM(S23,O23)</f>
        <v>163500</v>
      </c>
      <c r="U23" s="3">
        <f>SUM(T23,K23)</f>
        <v>327400</v>
      </c>
    </row>
    <row r="24" spans="1:21" x14ac:dyDescent="0.55000000000000004">
      <c r="B24" t="s">
        <v>21</v>
      </c>
      <c r="C24" s="2">
        <v>7700</v>
      </c>
      <c r="D24" s="2">
        <v>7700</v>
      </c>
      <c r="E24" s="2">
        <v>7700</v>
      </c>
      <c r="F24" s="2">
        <f t="shared" ref="F24:F28" si="39">SUM(C24:E24)</f>
        <v>23100</v>
      </c>
      <c r="G24" s="2">
        <v>7700</v>
      </c>
      <c r="H24" s="2">
        <v>7700</v>
      </c>
      <c r="I24" s="2">
        <v>8350</v>
      </c>
      <c r="J24" s="2">
        <f t="shared" ref="J24:J28" si="40">SUM(G24:I24)</f>
        <v>23750</v>
      </c>
      <c r="K24" s="2">
        <f t="shared" ref="K24:K28" si="41">SUM(J24,F24)</f>
        <v>46850</v>
      </c>
      <c r="L24" s="2">
        <v>7700</v>
      </c>
      <c r="M24" s="2">
        <v>7700</v>
      </c>
      <c r="N24" s="2">
        <v>7700</v>
      </c>
      <c r="O24" s="2">
        <f t="shared" ref="O24:O28" si="42">SUM(L24:N24)</f>
        <v>23100</v>
      </c>
      <c r="P24" s="2">
        <v>7700</v>
      </c>
      <c r="Q24" s="2">
        <v>7700</v>
      </c>
      <c r="R24" s="2">
        <v>7700</v>
      </c>
      <c r="S24" s="2">
        <f t="shared" ref="S24:S28" si="43">SUM(P24:R24)</f>
        <v>23100</v>
      </c>
      <c r="T24" s="2">
        <f t="shared" ref="T24:T28" si="44">SUM(S24,O24)</f>
        <v>46200</v>
      </c>
      <c r="U24" s="2">
        <f t="shared" ref="U24:U28" si="45">SUM(T24,K24)</f>
        <v>93050</v>
      </c>
    </row>
    <row r="25" spans="1:21" x14ac:dyDescent="0.55000000000000004">
      <c r="B25" t="s">
        <v>22</v>
      </c>
      <c r="C25" s="2">
        <v>2100</v>
      </c>
      <c r="D25" s="2">
        <v>2350</v>
      </c>
      <c r="E25" s="2">
        <v>2350</v>
      </c>
      <c r="F25" s="2">
        <f t="shared" si="39"/>
        <v>6800</v>
      </c>
      <c r="G25" s="2">
        <v>2350</v>
      </c>
      <c r="H25" s="2">
        <v>2350</v>
      </c>
      <c r="I25" s="2">
        <v>2350</v>
      </c>
      <c r="J25" s="2">
        <f t="shared" si="40"/>
        <v>7050</v>
      </c>
      <c r="K25" s="2">
        <f t="shared" si="41"/>
        <v>13850</v>
      </c>
      <c r="L25" s="2">
        <v>2350</v>
      </c>
      <c r="M25" s="2">
        <v>2350</v>
      </c>
      <c r="N25" s="2">
        <v>2350</v>
      </c>
      <c r="O25" s="2">
        <f t="shared" si="42"/>
        <v>7050</v>
      </c>
      <c r="P25" s="2">
        <v>2350</v>
      </c>
      <c r="Q25" s="2">
        <v>2350</v>
      </c>
      <c r="R25" s="2">
        <v>2350</v>
      </c>
      <c r="S25" s="2">
        <f t="shared" si="43"/>
        <v>7050</v>
      </c>
      <c r="T25" s="2">
        <f t="shared" si="44"/>
        <v>14100</v>
      </c>
      <c r="U25" s="2">
        <f t="shared" si="45"/>
        <v>27950</v>
      </c>
    </row>
    <row r="26" spans="1:21" x14ac:dyDescent="0.55000000000000004">
      <c r="B26" t="s">
        <v>23</v>
      </c>
      <c r="C26" s="2">
        <v>6500</v>
      </c>
      <c r="D26" s="2">
        <v>6500</v>
      </c>
      <c r="E26" s="2">
        <v>6500</v>
      </c>
      <c r="F26" s="2">
        <f t="shared" si="39"/>
        <v>19500</v>
      </c>
      <c r="G26" s="2">
        <v>6500</v>
      </c>
      <c r="H26" s="2">
        <v>6500</v>
      </c>
      <c r="I26" s="2">
        <v>6500</v>
      </c>
      <c r="J26" s="2">
        <f t="shared" si="40"/>
        <v>19500</v>
      </c>
      <c r="K26" s="2">
        <f t="shared" si="41"/>
        <v>39000</v>
      </c>
      <c r="L26" s="2">
        <v>6500</v>
      </c>
      <c r="M26" s="2">
        <v>6500</v>
      </c>
      <c r="N26" s="2">
        <v>6500</v>
      </c>
      <c r="O26" s="2">
        <f t="shared" si="42"/>
        <v>19500</v>
      </c>
      <c r="P26" s="2">
        <v>6500</v>
      </c>
      <c r="Q26" s="2">
        <v>6500</v>
      </c>
      <c r="R26" s="2">
        <v>6500</v>
      </c>
      <c r="S26" s="2">
        <f t="shared" si="43"/>
        <v>19500</v>
      </c>
      <c r="T26" s="2">
        <f t="shared" si="44"/>
        <v>39000</v>
      </c>
      <c r="U26" s="2">
        <f t="shared" si="45"/>
        <v>78000</v>
      </c>
    </row>
    <row r="27" spans="1:21" x14ac:dyDescent="0.55000000000000004">
      <c r="B27" t="s">
        <v>24</v>
      </c>
      <c r="C27" s="2">
        <v>8500</v>
      </c>
      <c r="D27" s="2">
        <v>8500</v>
      </c>
      <c r="E27" s="2">
        <v>8500</v>
      </c>
      <c r="F27" s="2">
        <f t="shared" si="39"/>
        <v>25500</v>
      </c>
      <c r="G27" s="2">
        <v>8500</v>
      </c>
      <c r="H27" s="2">
        <v>8500</v>
      </c>
      <c r="I27" s="2">
        <v>8500</v>
      </c>
      <c r="J27" s="2">
        <f t="shared" si="40"/>
        <v>25500</v>
      </c>
      <c r="K27" s="2">
        <f t="shared" si="41"/>
        <v>51000</v>
      </c>
      <c r="L27" s="2">
        <v>8500</v>
      </c>
      <c r="M27" s="2">
        <v>8500</v>
      </c>
      <c r="N27" s="2">
        <v>8500</v>
      </c>
      <c r="O27" s="2">
        <f t="shared" si="42"/>
        <v>25500</v>
      </c>
      <c r="P27" s="2">
        <v>8500</v>
      </c>
      <c r="Q27" s="2">
        <v>8500</v>
      </c>
      <c r="R27" s="2">
        <v>8500</v>
      </c>
      <c r="S27" s="2">
        <f t="shared" si="43"/>
        <v>25500</v>
      </c>
      <c r="T27" s="2">
        <f t="shared" si="44"/>
        <v>51000</v>
      </c>
      <c r="U27" s="2">
        <f t="shared" si="45"/>
        <v>102000</v>
      </c>
    </row>
    <row r="28" spans="1:21" x14ac:dyDescent="0.55000000000000004">
      <c r="B28" t="s">
        <v>25</v>
      </c>
      <c r="C28" s="2">
        <v>2200</v>
      </c>
      <c r="D28" s="2">
        <v>2200</v>
      </c>
      <c r="E28" s="2">
        <v>2200</v>
      </c>
      <c r="F28" s="2">
        <f t="shared" si="39"/>
        <v>6600</v>
      </c>
      <c r="G28" s="2">
        <v>2200</v>
      </c>
      <c r="H28" s="2">
        <v>2200</v>
      </c>
      <c r="I28" s="2">
        <v>2200</v>
      </c>
      <c r="J28" s="2">
        <f t="shared" si="40"/>
        <v>6600</v>
      </c>
      <c r="K28" s="2">
        <f t="shared" si="41"/>
        <v>13200</v>
      </c>
      <c r="L28" s="2">
        <v>2200</v>
      </c>
      <c r="M28" s="2">
        <v>2200</v>
      </c>
      <c r="N28" s="2">
        <v>2200</v>
      </c>
      <c r="O28" s="2">
        <f t="shared" si="42"/>
        <v>6600</v>
      </c>
      <c r="P28" s="2">
        <v>2200</v>
      </c>
      <c r="Q28" s="2">
        <v>2200</v>
      </c>
      <c r="R28" s="2">
        <v>2200</v>
      </c>
      <c r="S28" s="2">
        <f t="shared" si="43"/>
        <v>6600</v>
      </c>
      <c r="T28" s="2">
        <f t="shared" si="44"/>
        <v>13200</v>
      </c>
      <c r="U28" s="2">
        <f t="shared" si="45"/>
        <v>26400</v>
      </c>
    </row>
    <row r="30" spans="1:21" x14ac:dyDescent="0.55000000000000004">
      <c r="A30" s="1" t="s">
        <v>29</v>
      </c>
      <c r="C30" s="3">
        <f>SUM(C31:C35)</f>
        <v>72950</v>
      </c>
      <c r="D30" s="3">
        <f t="shared" ref="D30:E30" si="46">SUM(D31:D35)</f>
        <v>72950</v>
      </c>
      <c r="E30" s="3">
        <f t="shared" si="46"/>
        <v>72950</v>
      </c>
      <c r="F30" s="3">
        <f>SUM(C30:E30)</f>
        <v>218850</v>
      </c>
      <c r="G30" s="3">
        <f t="shared" ref="G30:I30" si="47">SUM(G31:G35)</f>
        <v>74500</v>
      </c>
      <c r="H30" s="3">
        <f t="shared" si="47"/>
        <v>74500</v>
      </c>
      <c r="I30" s="3">
        <f t="shared" si="47"/>
        <v>78500</v>
      </c>
      <c r="J30" s="3">
        <f>SUM(G30:I30)</f>
        <v>227500</v>
      </c>
      <c r="K30" s="3">
        <f>SUM(J30,F30)</f>
        <v>446350</v>
      </c>
      <c r="L30" s="3">
        <f t="shared" ref="L30" si="48">SUM(L31:L35)</f>
        <v>75425</v>
      </c>
      <c r="M30" s="3">
        <f t="shared" ref="M30:N30" si="49">SUM(M31:M35)</f>
        <v>77525</v>
      </c>
      <c r="N30" s="3">
        <f t="shared" si="49"/>
        <v>77525</v>
      </c>
      <c r="O30" s="3">
        <f>SUM(L30:N30)</f>
        <v>230475</v>
      </c>
      <c r="P30" s="3">
        <f t="shared" ref="P30:R30" si="50">SUM(P31:P35)</f>
        <v>77600</v>
      </c>
      <c r="Q30" s="3">
        <f t="shared" si="50"/>
        <v>77600</v>
      </c>
      <c r="R30" s="3">
        <f t="shared" si="50"/>
        <v>77600</v>
      </c>
      <c r="S30" s="3">
        <f>SUM(P30:R30)</f>
        <v>232800</v>
      </c>
      <c r="T30" s="3">
        <f>SUM(S30,O30)</f>
        <v>463275</v>
      </c>
      <c r="U30" s="3">
        <f>SUM(T30,K30)</f>
        <v>909625</v>
      </c>
    </row>
    <row r="31" spans="1:21" x14ac:dyDescent="0.55000000000000004">
      <c r="B31" t="s">
        <v>21</v>
      </c>
      <c r="C31" s="2">
        <v>31500</v>
      </c>
      <c r="D31" s="2">
        <v>31500</v>
      </c>
      <c r="E31" s="2">
        <v>31500</v>
      </c>
      <c r="F31" s="2">
        <f t="shared" ref="F31:F36" si="51">SUM(C31:E31)</f>
        <v>94500</v>
      </c>
      <c r="G31" s="2">
        <v>33000</v>
      </c>
      <c r="H31" s="2">
        <v>33000</v>
      </c>
      <c r="I31" s="2">
        <v>37000</v>
      </c>
      <c r="J31" s="2">
        <f t="shared" ref="J31:J36" si="52">SUM(G31:I31)</f>
        <v>103000</v>
      </c>
      <c r="K31" s="2">
        <f t="shared" ref="K31:K35" si="53">SUM(J31,F31)</f>
        <v>197500</v>
      </c>
      <c r="L31" s="2">
        <v>33000</v>
      </c>
      <c r="M31" s="2">
        <v>35100</v>
      </c>
      <c r="N31" s="2">
        <v>35100</v>
      </c>
      <c r="O31" s="2">
        <f t="shared" ref="O31:O36" si="54">SUM(L31:N31)</f>
        <v>103200</v>
      </c>
      <c r="P31" s="2">
        <v>35100</v>
      </c>
      <c r="Q31" s="2">
        <v>35100</v>
      </c>
      <c r="R31" s="2">
        <v>35100</v>
      </c>
      <c r="S31" s="2">
        <f t="shared" ref="S31:S36" si="55">SUM(P31:R31)</f>
        <v>105300</v>
      </c>
      <c r="T31" s="2">
        <f t="shared" ref="T31:T36" si="56">SUM(S31,O31)</f>
        <v>208500</v>
      </c>
      <c r="U31" s="2">
        <f t="shared" ref="U31:U36" si="57">SUM(T31,K31)</f>
        <v>406000</v>
      </c>
    </row>
    <row r="32" spans="1:21" x14ac:dyDescent="0.55000000000000004">
      <c r="B32" t="s">
        <v>22</v>
      </c>
      <c r="C32" s="2">
        <v>7450</v>
      </c>
      <c r="D32" s="2">
        <v>7450</v>
      </c>
      <c r="E32" s="2">
        <v>7450</v>
      </c>
      <c r="F32" s="2">
        <f t="shared" si="51"/>
        <v>22350</v>
      </c>
      <c r="G32" s="2">
        <v>7450</v>
      </c>
      <c r="H32" s="2">
        <v>7450</v>
      </c>
      <c r="I32" s="2">
        <v>7450</v>
      </c>
      <c r="J32" s="2">
        <f t="shared" si="52"/>
        <v>22350</v>
      </c>
      <c r="K32" s="2">
        <f t="shared" si="53"/>
        <v>44700</v>
      </c>
      <c r="L32" s="2">
        <v>8200</v>
      </c>
      <c r="M32" s="2">
        <v>8200</v>
      </c>
      <c r="N32" s="2">
        <v>8200</v>
      </c>
      <c r="O32" s="2">
        <f t="shared" si="54"/>
        <v>24600</v>
      </c>
      <c r="P32" s="2">
        <v>8200</v>
      </c>
      <c r="Q32" s="2">
        <v>8200</v>
      </c>
      <c r="R32" s="2">
        <v>8200</v>
      </c>
      <c r="S32" s="2">
        <f t="shared" si="55"/>
        <v>24600</v>
      </c>
      <c r="T32" s="2">
        <f t="shared" si="56"/>
        <v>49200</v>
      </c>
      <c r="U32" s="2">
        <f t="shared" si="57"/>
        <v>93900</v>
      </c>
    </row>
    <row r="33" spans="1:21" x14ac:dyDescent="0.55000000000000004">
      <c r="B33" t="s">
        <v>23</v>
      </c>
      <c r="C33" s="2">
        <v>8000</v>
      </c>
      <c r="D33" s="2">
        <v>8000</v>
      </c>
      <c r="E33" s="2">
        <v>8000</v>
      </c>
      <c r="F33" s="2">
        <f t="shared" si="51"/>
        <v>24000</v>
      </c>
      <c r="G33" s="2">
        <v>8000</v>
      </c>
      <c r="H33" s="2">
        <v>8000</v>
      </c>
      <c r="I33" s="2">
        <v>8000</v>
      </c>
      <c r="J33" s="2">
        <f t="shared" si="52"/>
        <v>24000</v>
      </c>
      <c r="K33" s="2">
        <f t="shared" si="53"/>
        <v>48000</v>
      </c>
      <c r="L33" s="2">
        <v>8100</v>
      </c>
      <c r="M33" s="2">
        <v>8100</v>
      </c>
      <c r="N33" s="2">
        <v>8100</v>
      </c>
      <c r="O33" s="2">
        <f t="shared" si="54"/>
        <v>24300</v>
      </c>
      <c r="P33" s="2">
        <v>8100</v>
      </c>
      <c r="Q33" s="2">
        <v>8100</v>
      </c>
      <c r="R33" s="2">
        <v>8100</v>
      </c>
      <c r="S33" s="2">
        <f t="shared" si="55"/>
        <v>24300</v>
      </c>
      <c r="T33" s="2">
        <f t="shared" si="56"/>
        <v>48600</v>
      </c>
      <c r="U33" s="2">
        <f t="shared" si="57"/>
        <v>96600</v>
      </c>
    </row>
    <row r="34" spans="1:21" x14ac:dyDescent="0.55000000000000004">
      <c r="B34" t="s">
        <v>24</v>
      </c>
      <c r="C34" s="2">
        <v>23550</v>
      </c>
      <c r="D34" s="2">
        <v>23550</v>
      </c>
      <c r="E34" s="2">
        <v>23550</v>
      </c>
      <c r="F34" s="2">
        <f t="shared" si="51"/>
        <v>70650</v>
      </c>
      <c r="G34" s="2">
        <v>23550</v>
      </c>
      <c r="H34" s="2">
        <v>23550</v>
      </c>
      <c r="I34" s="2">
        <v>23550</v>
      </c>
      <c r="J34" s="2">
        <f t="shared" si="52"/>
        <v>70650</v>
      </c>
      <c r="K34" s="2">
        <f t="shared" si="53"/>
        <v>141300</v>
      </c>
      <c r="L34" s="2">
        <v>23550</v>
      </c>
      <c r="M34" s="2">
        <v>23550</v>
      </c>
      <c r="N34" s="2">
        <v>23550</v>
      </c>
      <c r="O34" s="2">
        <f t="shared" si="54"/>
        <v>70650</v>
      </c>
      <c r="P34" s="2">
        <v>23550</v>
      </c>
      <c r="Q34" s="2">
        <v>23550</v>
      </c>
      <c r="R34" s="2">
        <v>23550</v>
      </c>
      <c r="S34" s="2">
        <f t="shared" si="55"/>
        <v>70650</v>
      </c>
      <c r="T34" s="2">
        <f t="shared" si="56"/>
        <v>141300</v>
      </c>
      <c r="U34" s="2">
        <f t="shared" si="57"/>
        <v>282600</v>
      </c>
    </row>
    <row r="35" spans="1:21" x14ac:dyDescent="0.55000000000000004">
      <c r="B35" t="s">
        <v>25</v>
      </c>
      <c r="C35" s="2">
        <v>2450</v>
      </c>
      <c r="D35" s="2">
        <v>2450</v>
      </c>
      <c r="E35" s="2">
        <v>2450</v>
      </c>
      <c r="F35" s="2">
        <f t="shared" si="51"/>
        <v>7350</v>
      </c>
      <c r="G35" s="2">
        <v>2500</v>
      </c>
      <c r="H35" s="2">
        <v>2500</v>
      </c>
      <c r="I35" s="2">
        <v>2500</v>
      </c>
      <c r="J35" s="2">
        <f t="shared" si="52"/>
        <v>7500</v>
      </c>
      <c r="K35" s="2">
        <f t="shared" si="53"/>
        <v>14850</v>
      </c>
      <c r="L35" s="2">
        <v>2575</v>
      </c>
      <c r="M35" s="2">
        <v>2575</v>
      </c>
      <c r="N35" s="2">
        <v>2575</v>
      </c>
      <c r="O35" s="2">
        <f t="shared" si="54"/>
        <v>7725</v>
      </c>
      <c r="P35" s="2">
        <v>2650</v>
      </c>
      <c r="Q35" s="2">
        <v>2650</v>
      </c>
      <c r="R35" s="2">
        <v>2650</v>
      </c>
      <c r="S35" s="2">
        <f t="shared" si="55"/>
        <v>7950</v>
      </c>
      <c r="T35" s="2">
        <f t="shared" si="56"/>
        <v>15675</v>
      </c>
      <c r="U35" s="2">
        <f t="shared" si="57"/>
        <v>30525</v>
      </c>
    </row>
    <row r="36" spans="1:21" x14ac:dyDescent="0.55000000000000004">
      <c r="B36" t="s">
        <v>30</v>
      </c>
      <c r="C36" s="2">
        <v>0</v>
      </c>
      <c r="D36" s="2">
        <v>2000</v>
      </c>
      <c r="E36" s="2">
        <v>4000</v>
      </c>
      <c r="F36" s="2">
        <f t="shared" si="51"/>
        <v>6000</v>
      </c>
      <c r="G36" s="2">
        <v>4000</v>
      </c>
      <c r="H36" s="2">
        <v>4000</v>
      </c>
      <c r="I36" s="2">
        <v>4000</v>
      </c>
      <c r="J36" s="2">
        <f t="shared" si="52"/>
        <v>12000</v>
      </c>
      <c r="K36" s="2">
        <f>SUM(J36,F36)</f>
        <v>18000</v>
      </c>
      <c r="L36" s="2">
        <v>8000</v>
      </c>
      <c r="M36" s="2">
        <v>0</v>
      </c>
      <c r="N36" s="2">
        <v>0</v>
      </c>
      <c r="O36" s="2">
        <f t="shared" si="54"/>
        <v>8000</v>
      </c>
      <c r="P36" s="2">
        <v>0</v>
      </c>
      <c r="Q36" s="2">
        <v>0</v>
      </c>
      <c r="R36" s="2">
        <v>2000</v>
      </c>
      <c r="S36" s="2">
        <f t="shared" si="55"/>
        <v>2000</v>
      </c>
      <c r="T36" s="2">
        <f t="shared" si="56"/>
        <v>10000</v>
      </c>
      <c r="U36" s="2">
        <f t="shared" si="57"/>
        <v>28000</v>
      </c>
    </row>
    <row r="38" spans="1:21" x14ac:dyDescent="0.55000000000000004">
      <c r="A38" s="1" t="s">
        <v>44</v>
      </c>
      <c r="C38" s="3">
        <f>SUM(C39:C43)</f>
        <v>211325</v>
      </c>
      <c r="D38" s="3">
        <f t="shared" ref="D38:E38" si="58">SUM(D39:D43)</f>
        <v>211075</v>
      </c>
      <c r="E38" s="3">
        <f t="shared" si="58"/>
        <v>211575</v>
      </c>
      <c r="F38" s="3">
        <f>SUM(C38:E38)</f>
        <v>633975</v>
      </c>
      <c r="G38" s="3">
        <f t="shared" ref="G38:I38" si="59">SUM(G39:G43)</f>
        <v>216625</v>
      </c>
      <c r="H38" s="3">
        <f t="shared" si="59"/>
        <v>213225</v>
      </c>
      <c r="I38" s="3">
        <f t="shared" si="59"/>
        <v>227675</v>
      </c>
      <c r="J38" s="3">
        <f>SUM(G38:I38)</f>
        <v>657525</v>
      </c>
      <c r="K38" s="3">
        <f>SUM(J38,F38)</f>
        <v>1291500</v>
      </c>
      <c r="L38" s="3">
        <f t="shared" ref="L38" si="60">SUM(L39:L43)</f>
        <v>215750</v>
      </c>
      <c r="M38" s="3">
        <f t="shared" ref="M38:N38" si="61">SUM(M39:M43)</f>
        <v>217825</v>
      </c>
      <c r="N38" s="3">
        <f t="shared" si="61"/>
        <v>218450</v>
      </c>
      <c r="O38" s="3">
        <f>SUM(L38:N38)</f>
        <v>652025</v>
      </c>
      <c r="P38" s="3">
        <f t="shared" ref="P38:R38" si="62">SUM(P39:P43)</f>
        <v>218425</v>
      </c>
      <c r="Q38" s="3">
        <f t="shared" si="62"/>
        <v>219825</v>
      </c>
      <c r="R38" s="3">
        <f t="shared" si="62"/>
        <v>219825</v>
      </c>
      <c r="S38" s="3">
        <f>SUM(P38:R38)</f>
        <v>658075</v>
      </c>
      <c r="T38" s="3">
        <f>SUM(S38,O38)</f>
        <v>1310100</v>
      </c>
      <c r="U38" s="3">
        <f>SUM(T38,K38)</f>
        <v>2601600</v>
      </c>
    </row>
    <row r="39" spans="1:21" x14ac:dyDescent="0.55000000000000004">
      <c r="B39" t="s">
        <v>21</v>
      </c>
      <c r="C39" s="2">
        <f>SUM(C3,C10,C17,C24,C31)</f>
        <v>76700</v>
      </c>
      <c r="D39" s="2">
        <f t="shared" ref="D39:T44" si="63">SUM(D3,D10,D17,D24,D31)</f>
        <v>76700</v>
      </c>
      <c r="E39" s="2">
        <f t="shared" si="63"/>
        <v>76700</v>
      </c>
      <c r="F39" s="2">
        <f t="shared" si="63"/>
        <v>230100</v>
      </c>
      <c r="G39" s="2">
        <f t="shared" si="63"/>
        <v>80200</v>
      </c>
      <c r="H39" s="2">
        <f t="shared" si="63"/>
        <v>80200</v>
      </c>
      <c r="I39" s="2">
        <f t="shared" si="63"/>
        <v>95350</v>
      </c>
      <c r="J39" s="2">
        <f t="shared" si="63"/>
        <v>255750</v>
      </c>
      <c r="K39" s="2">
        <f t="shared" si="63"/>
        <v>485850</v>
      </c>
      <c r="L39" s="2">
        <f t="shared" si="63"/>
        <v>82200</v>
      </c>
      <c r="M39" s="2">
        <f t="shared" si="63"/>
        <v>84300</v>
      </c>
      <c r="N39" s="2">
        <f t="shared" si="63"/>
        <v>84300</v>
      </c>
      <c r="O39" s="2">
        <f t="shared" si="63"/>
        <v>250800</v>
      </c>
      <c r="P39" s="2">
        <f t="shared" si="63"/>
        <v>84300</v>
      </c>
      <c r="Q39" s="2">
        <f t="shared" si="63"/>
        <v>84300</v>
      </c>
      <c r="R39" s="2">
        <f t="shared" si="63"/>
        <v>84300</v>
      </c>
      <c r="S39" s="2">
        <f t="shared" si="63"/>
        <v>252900</v>
      </c>
      <c r="T39" s="2">
        <f t="shared" si="63"/>
        <v>503700</v>
      </c>
      <c r="U39" s="2">
        <f t="shared" ref="U39:U44" si="64">SUM(T39,K39)</f>
        <v>989550</v>
      </c>
    </row>
    <row r="40" spans="1:21" x14ac:dyDescent="0.55000000000000004">
      <c r="B40" t="s">
        <v>22</v>
      </c>
      <c r="C40" s="2">
        <f t="shared" ref="C40:F44" si="65">SUM(C4,C11,C18,C25,C32)</f>
        <v>19550</v>
      </c>
      <c r="D40" s="2">
        <f t="shared" si="65"/>
        <v>19300</v>
      </c>
      <c r="E40" s="2">
        <f t="shared" si="65"/>
        <v>19800</v>
      </c>
      <c r="F40" s="2">
        <f t="shared" si="65"/>
        <v>58650</v>
      </c>
      <c r="G40" s="2">
        <f t="shared" si="63"/>
        <v>19300</v>
      </c>
      <c r="H40" s="2">
        <f t="shared" si="63"/>
        <v>19800</v>
      </c>
      <c r="I40" s="2">
        <f t="shared" si="63"/>
        <v>19300</v>
      </c>
      <c r="J40" s="2">
        <f t="shared" si="63"/>
        <v>58400</v>
      </c>
      <c r="K40" s="2">
        <f t="shared" si="63"/>
        <v>117050</v>
      </c>
      <c r="L40" s="2">
        <f t="shared" si="63"/>
        <v>20850</v>
      </c>
      <c r="M40" s="2">
        <f t="shared" si="63"/>
        <v>20350</v>
      </c>
      <c r="N40" s="2">
        <f t="shared" si="63"/>
        <v>20850</v>
      </c>
      <c r="O40" s="2">
        <f t="shared" si="63"/>
        <v>62050</v>
      </c>
      <c r="P40" s="2">
        <f t="shared" si="63"/>
        <v>20350</v>
      </c>
      <c r="Q40" s="2">
        <f t="shared" si="63"/>
        <v>21350</v>
      </c>
      <c r="R40" s="2">
        <f t="shared" si="63"/>
        <v>20850</v>
      </c>
      <c r="S40" s="2">
        <f t="shared" si="63"/>
        <v>62550</v>
      </c>
      <c r="T40" s="2">
        <f t="shared" si="63"/>
        <v>124600</v>
      </c>
      <c r="U40" s="2">
        <f t="shared" si="64"/>
        <v>241650</v>
      </c>
    </row>
    <row r="41" spans="1:21" x14ac:dyDescent="0.55000000000000004">
      <c r="B41" t="s">
        <v>23</v>
      </c>
      <c r="C41" s="2">
        <f t="shared" si="65"/>
        <v>36575</v>
      </c>
      <c r="D41" s="2">
        <f t="shared" si="65"/>
        <v>36575</v>
      </c>
      <c r="E41" s="2">
        <f t="shared" si="65"/>
        <v>36575</v>
      </c>
      <c r="F41" s="2">
        <f t="shared" si="65"/>
        <v>109725</v>
      </c>
      <c r="G41" s="2">
        <f t="shared" si="63"/>
        <v>38075</v>
      </c>
      <c r="H41" s="2">
        <f t="shared" si="63"/>
        <v>32775</v>
      </c>
      <c r="I41" s="2">
        <f t="shared" si="63"/>
        <v>32775</v>
      </c>
      <c r="J41" s="2">
        <f t="shared" si="63"/>
        <v>103625</v>
      </c>
      <c r="K41" s="2">
        <f t="shared" si="63"/>
        <v>213350</v>
      </c>
      <c r="L41" s="2">
        <f t="shared" si="63"/>
        <v>32875</v>
      </c>
      <c r="M41" s="2">
        <f t="shared" si="63"/>
        <v>32875</v>
      </c>
      <c r="N41" s="2">
        <f t="shared" si="63"/>
        <v>32875</v>
      </c>
      <c r="O41" s="2">
        <f t="shared" si="63"/>
        <v>98625</v>
      </c>
      <c r="P41" s="2">
        <f t="shared" si="63"/>
        <v>32875</v>
      </c>
      <c r="Q41" s="2">
        <f t="shared" si="63"/>
        <v>32875</v>
      </c>
      <c r="R41" s="2">
        <f t="shared" si="63"/>
        <v>32875</v>
      </c>
      <c r="S41" s="2">
        <f t="shared" si="63"/>
        <v>98625</v>
      </c>
      <c r="T41" s="2">
        <f t="shared" si="63"/>
        <v>197250</v>
      </c>
      <c r="U41" s="2">
        <f t="shared" si="64"/>
        <v>410600</v>
      </c>
    </row>
    <row r="42" spans="1:21" x14ac:dyDescent="0.55000000000000004">
      <c r="B42" t="s">
        <v>24</v>
      </c>
      <c r="C42" s="2">
        <f t="shared" si="65"/>
        <v>66850</v>
      </c>
      <c r="D42" s="2">
        <f t="shared" si="65"/>
        <v>66850</v>
      </c>
      <c r="E42" s="2">
        <f t="shared" si="65"/>
        <v>66850</v>
      </c>
      <c r="F42" s="2">
        <f t="shared" si="65"/>
        <v>200550</v>
      </c>
      <c r="G42" s="2">
        <f t="shared" si="63"/>
        <v>66850</v>
      </c>
      <c r="H42" s="2">
        <f t="shared" si="63"/>
        <v>66850</v>
      </c>
      <c r="I42" s="2">
        <f t="shared" si="63"/>
        <v>66850</v>
      </c>
      <c r="J42" s="2">
        <f t="shared" si="63"/>
        <v>200550</v>
      </c>
      <c r="K42" s="2">
        <f t="shared" si="63"/>
        <v>401100</v>
      </c>
      <c r="L42" s="2">
        <f t="shared" si="63"/>
        <v>66850</v>
      </c>
      <c r="M42" s="2">
        <f t="shared" si="63"/>
        <v>66850</v>
      </c>
      <c r="N42" s="2">
        <f t="shared" si="63"/>
        <v>66850</v>
      </c>
      <c r="O42" s="2">
        <f t="shared" si="63"/>
        <v>200550</v>
      </c>
      <c r="P42" s="2">
        <f t="shared" si="63"/>
        <v>66850</v>
      </c>
      <c r="Q42" s="2">
        <f t="shared" si="63"/>
        <v>66850</v>
      </c>
      <c r="R42" s="2">
        <f t="shared" si="63"/>
        <v>66850</v>
      </c>
      <c r="S42" s="2">
        <f t="shared" si="63"/>
        <v>200550</v>
      </c>
      <c r="T42" s="2">
        <f t="shared" si="63"/>
        <v>401100</v>
      </c>
      <c r="U42" s="2">
        <f t="shared" si="64"/>
        <v>802200</v>
      </c>
    </row>
    <row r="43" spans="1:21" x14ac:dyDescent="0.55000000000000004">
      <c r="B43" t="s">
        <v>25</v>
      </c>
      <c r="C43" s="2">
        <f t="shared" si="65"/>
        <v>11650</v>
      </c>
      <c r="D43" s="2">
        <f t="shared" si="65"/>
        <v>11650</v>
      </c>
      <c r="E43" s="2">
        <f t="shared" si="65"/>
        <v>11650</v>
      </c>
      <c r="F43" s="2">
        <f t="shared" si="65"/>
        <v>34950</v>
      </c>
      <c r="G43" s="2">
        <f t="shared" si="63"/>
        <v>12200</v>
      </c>
      <c r="H43" s="2">
        <f t="shared" si="63"/>
        <v>13600</v>
      </c>
      <c r="I43" s="2">
        <f t="shared" si="63"/>
        <v>13400</v>
      </c>
      <c r="J43" s="2">
        <f t="shared" si="63"/>
        <v>39200</v>
      </c>
      <c r="K43" s="2">
        <f t="shared" si="63"/>
        <v>74150</v>
      </c>
      <c r="L43" s="2">
        <f t="shared" si="63"/>
        <v>12975</v>
      </c>
      <c r="M43" s="2">
        <f t="shared" si="63"/>
        <v>13450</v>
      </c>
      <c r="N43" s="2">
        <f t="shared" si="63"/>
        <v>13575</v>
      </c>
      <c r="O43" s="2">
        <f t="shared" si="63"/>
        <v>40000</v>
      </c>
      <c r="P43" s="2">
        <f t="shared" si="63"/>
        <v>14050</v>
      </c>
      <c r="Q43" s="2">
        <f t="shared" si="63"/>
        <v>14450</v>
      </c>
      <c r="R43" s="2">
        <f t="shared" si="63"/>
        <v>14950</v>
      </c>
      <c r="S43" s="2">
        <f t="shared" si="63"/>
        <v>43450</v>
      </c>
      <c r="T43" s="2">
        <f t="shared" si="63"/>
        <v>83450</v>
      </c>
      <c r="U43" s="2">
        <f t="shared" si="64"/>
        <v>157600</v>
      </c>
    </row>
    <row r="44" spans="1:21" x14ac:dyDescent="0.55000000000000004">
      <c r="B44" t="s">
        <v>30</v>
      </c>
      <c r="C44" s="2">
        <f t="shared" si="65"/>
        <v>0</v>
      </c>
      <c r="D44" s="2">
        <f t="shared" si="65"/>
        <v>2000</v>
      </c>
      <c r="E44" s="2">
        <f t="shared" si="65"/>
        <v>4000</v>
      </c>
      <c r="F44" s="2">
        <f t="shared" si="65"/>
        <v>6000</v>
      </c>
      <c r="G44" s="2">
        <f t="shared" si="63"/>
        <v>4000</v>
      </c>
      <c r="H44" s="2">
        <f t="shared" si="63"/>
        <v>4000</v>
      </c>
      <c r="I44" s="2">
        <f t="shared" si="63"/>
        <v>4000</v>
      </c>
      <c r="J44" s="2">
        <f t="shared" si="63"/>
        <v>12000</v>
      </c>
      <c r="K44" s="2">
        <f t="shared" si="63"/>
        <v>18000</v>
      </c>
      <c r="L44" s="2">
        <f t="shared" si="63"/>
        <v>8000</v>
      </c>
      <c r="M44" s="2">
        <f t="shared" si="63"/>
        <v>0</v>
      </c>
      <c r="N44" s="2">
        <f t="shared" si="63"/>
        <v>0</v>
      </c>
      <c r="O44" s="2">
        <f t="shared" si="63"/>
        <v>8000</v>
      </c>
      <c r="P44" s="2">
        <f t="shared" si="63"/>
        <v>0</v>
      </c>
      <c r="Q44" s="2">
        <f t="shared" si="63"/>
        <v>0</v>
      </c>
      <c r="R44" s="2">
        <f t="shared" si="63"/>
        <v>2000</v>
      </c>
      <c r="S44" s="2">
        <f t="shared" si="63"/>
        <v>2000</v>
      </c>
      <c r="T44" s="2">
        <f t="shared" si="63"/>
        <v>10000</v>
      </c>
      <c r="U44" s="2">
        <f t="shared" si="64"/>
        <v>28000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645A7-B787-498B-A7B3-B2633FA7118F}">
  <dimension ref="A1:O44"/>
  <sheetViews>
    <sheetView workbookViewId="0">
      <selection activeCell="B1" sqref="B1"/>
    </sheetView>
  </sheetViews>
  <sheetFormatPr defaultRowHeight="14.4" x14ac:dyDescent="0.55000000000000004"/>
  <cols>
    <col min="3" max="14" width="10.734375" style="2" bestFit="1" customWidth="1"/>
    <col min="15" max="15" width="12.1015625" style="2" bestFit="1" customWidth="1"/>
  </cols>
  <sheetData>
    <row r="1" spans="1:15" s="1" customFormat="1" x14ac:dyDescent="0.55000000000000004">
      <c r="A1" s="1" t="s">
        <v>37</v>
      </c>
      <c r="B1" s="1" t="s">
        <v>12</v>
      </c>
      <c r="C1" s="3" t="s">
        <v>31</v>
      </c>
      <c r="D1" s="3" t="s">
        <v>32</v>
      </c>
      <c r="E1" s="3" t="s">
        <v>33</v>
      </c>
      <c r="F1" s="3" t="s">
        <v>34</v>
      </c>
      <c r="G1" s="3" t="s">
        <v>35</v>
      </c>
      <c r="H1" s="3" t="s">
        <v>36</v>
      </c>
      <c r="I1" s="3" t="s">
        <v>38</v>
      </c>
      <c r="J1" s="3" t="s">
        <v>39</v>
      </c>
      <c r="K1" s="3" t="s">
        <v>40</v>
      </c>
      <c r="L1" s="3" t="s">
        <v>41</v>
      </c>
      <c r="M1" s="3" t="s">
        <v>42</v>
      </c>
      <c r="N1" s="3" t="s">
        <v>43</v>
      </c>
      <c r="O1" s="3" t="s">
        <v>19</v>
      </c>
    </row>
    <row r="2" spans="1:15" s="1" customFormat="1" x14ac:dyDescent="0.55000000000000004">
      <c r="A2" s="1" t="s">
        <v>20</v>
      </c>
      <c r="C2" s="3">
        <f>SUM(C3:C7)</f>
        <v>28675</v>
      </c>
      <c r="D2" s="3">
        <f t="shared" ref="D2:H2" si="0">SUM(D3:D7)</f>
        <v>28175</v>
      </c>
      <c r="E2" s="3">
        <f t="shared" si="0"/>
        <v>28675</v>
      </c>
      <c r="F2" s="3">
        <f t="shared" si="0"/>
        <v>28675</v>
      </c>
      <c r="G2" s="3">
        <f t="shared" si="0"/>
        <v>29575</v>
      </c>
      <c r="H2" s="3">
        <f t="shared" si="0"/>
        <v>31875</v>
      </c>
      <c r="I2" s="3">
        <f t="shared" ref="I2" si="1">SUM(I3:I7)</f>
        <v>31675</v>
      </c>
      <c r="J2" s="3">
        <f t="shared" ref="J2:N2" si="2">SUM(J3:J7)</f>
        <v>31650</v>
      </c>
      <c r="K2" s="3">
        <f t="shared" si="2"/>
        <v>32275</v>
      </c>
      <c r="L2" s="3">
        <f t="shared" si="2"/>
        <v>32175</v>
      </c>
      <c r="M2" s="3">
        <f t="shared" si="2"/>
        <v>33075</v>
      </c>
      <c r="N2" s="3">
        <f t="shared" si="2"/>
        <v>33075</v>
      </c>
      <c r="O2" s="3">
        <f>SUM(C2:N2)</f>
        <v>369575</v>
      </c>
    </row>
    <row r="3" spans="1:15" x14ac:dyDescent="0.55000000000000004">
      <c r="B3" t="s">
        <v>21</v>
      </c>
      <c r="C3" s="2">
        <v>10000</v>
      </c>
      <c r="D3" s="2">
        <v>10000</v>
      </c>
      <c r="E3" s="2">
        <v>10000</v>
      </c>
      <c r="F3" s="2">
        <v>10000</v>
      </c>
      <c r="G3" s="2">
        <v>10000</v>
      </c>
      <c r="H3" s="2">
        <v>13000</v>
      </c>
      <c r="I3" s="2">
        <v>12000</v>
      </c>
      <c r="J3" s="2">
        <v>12000</v>
      </c>
      <c r="K3" s="2">
        <v>12000</v>
      </c>
      <c r="L3" s="2">
        <v>12000</v>
      </c>
      <c r="M3" s="2">
        <v>12000</v>
      </c>
      <c r="N3" s="2">
        <v>12000</v>
      </c>
      <c r="O3" s="2">
        <f t="shared" ref="O3:O7" si="3">SUM(C3:N3)</f>
        <v>135000</v>
      </c>
    </row>
    <row r="4" spans="1:15" x14ac:dyDescent="0.55000000000000004">
      <c r="B4" t="s">
        <v>22</v>
      </c>
      <c r="C4" s="2">
        <v>3000</v>
      </c>
      <c r="D4" s="2">
        <v>2500</v>
      </c>
      <c r="E4" s="2">
        <v>3000</v>
      </c>
      <c r="F4" s="2">
        <v>2500</v>
      </c>
      <c r="G4" s="2">
        <v>3000</v>
      </c>
      <c r="H4" s="2">
        <v>2500</v>
      </c>
      <c r="I4" s="2">
        <v>3300</v>
      </c>
      <c r="J4" s="2">
        <v>2800</v>
      </c>
      <c r="K4" s="2">
        <v>3300</v>
      </c>
      <c r="L4" s="2">
        <v>2800</v>
      </c>
      <c r="M4" s="2">
        <v>3300</v>
      </c>
      <c r="N4" s="2">
        <v>2800</v>
      </c>
      <c r="O4" s="2">
        <f t="shared" si="3"/>
        <v>34800</v>
      </c>
    </row>
    <row r="5" spans="1:15" x14ac:dyDescent="0.55000000000000004">
      <c r="B5" t="s">
        <v>23</v>
      </c>
      <c r="C5" s="2">
        <v>4575</v>
      </c>
      <c r="D5" s="2">
        <v>4575</v>
      </c>
      <c r="E5" s="2">
        <v>4575</v>
      </c>
      <c r="F5" s="2">
        <v>4575</v>
      </c>
      <c r="G5" s="2">
        <v>4575</v>
      </c>
      <c r="H5" s="2">
        <v>4575</v>
      </c>
      <c r="I5" s="2">
        <v>4575</v>
      </c>
      <c r="J5" s="2">
        <v>4575</v>
      </c>
      <c r="K5" s="2">
        <v>4575</v>
      </c>
      <c r="L5" s="2">
        <v>4575</v>
      </c>
      <c r="M5" s="2">
        <v>4575</v>
      </c>
      <c r="N5" s="2">
        <v>4575</v>
      </c>
      <c r="O5" s="2">
        <f t="shared" si="3"/>
        <v>54900</v>
      </c>
    </row>
    <row r="6" spans="1:15" x14ac:dyDescent="0.55000000000000004">
      <c r="B6" t="s">
        <v>24</v>
      </c>
      <c r="C6" s="2">
        <v>9600</v>
      </c>
      <c r="D6" s="2">
        <v>9600</v>
      </c>
      <c r="E6" s="2">
        <v>9600</v>
      </c>
      <c r="F6" s="2">
        <v>9600</v>
      </c>
      <c r="G6" s="2">
        <v>9600</v>
      </c>
      <c r="H6" s="2">
        <v>9600</v>
      </c>
      <c r="I6" s="2">
        <v>9600</v>
      </c>
      <c r="J6" s="2">
        <v>9600</v>
      </c>
      <c r="K6" s="2">
        <v>9600</v>
      </c>
      <c r="L6" s="2">
        <v>9600</v>
      </c>
      <c r="M6" s="2">
        <v>9600</v>
      </c>
      <c r="N6" s="2">
        <v>9600</v>
      </c>
      <c r="O6" s="2">
        <f t="shared" si="3"/>
        <v>115200</v>
      </c>
    </row>
    <row r="7" spans="1:15" x14ac:dyDescent="0.55000000000000004">
      <c r="B7" t="s">
        <v>25</v>
      </c>
      <c r="C7" s="2">
        <v>1500</v>
      </c>
      <c r="D7" s="2">
        <v>1500</v>
      </c>
      <c r="E7" s="2">
        <v>1500</v>
      </c>
      <c r="F7" s="2">
        <v>2000</v>
      </c>
      <c r="G7" s="2">
        <v>2400</v>
      </c>
      <c r="H7" s="2">
        <v>2200</v>
      </c>
      <c r="I7" s="2">
        <v>2200</v>
      </c>
      <c r="J7" s="2">
        <v>2675</v>
      </c>
      <c r="K7" s="2">
        <v>2800</v>
      </c>
      <c r="L7" s="2">
        <v>3200</v>
      </c>
      <c r="M7" s="2">
        <v>3600</v>
      </c>
      <c r="N7" s="2">
        <v>4100</v>
      </c>
      <c r="O7" s="2">
        <f t="shared" si="3"/>
        <v>29675</v>
      </c>
    </row>
    <row r="9" spans="1:15" s="1" customFormat="1" x14ac:dyDescent="0.55000000000000004">
      <c r="A9" s="1" t="s">
        <v>26</v>
      </c>
      <c r="C9" s="3">
        <f>SUM(C10:C14)</f>
        <v>28200</v>
      </c>
      <c r="D9" s="3">
        <f t="shared" ref="D9:E9" si="4">SUM(D10:D14)</f>
        <v>28200</v>
      </c>
      <c r="E9" s="3">
        <f t="shared" si="4"/>
        <v>28200</v>
      </c>
      <c r="F9" s="3">
        <f t="shared" ref="F9:H9" si="5">SUM(F10:F14)</f>
        <v>28200</v>
      </c>
      <c r="G9" s="3">
        <f t="shared" si="5"/>
        <v>23400</v>
      </c>
      <c r="H9" s="3">
        <f t="shared" si="5"/>
        <v>25900</v>
      </c>
      <c r="I9" s="3">
        <f t="shared" ref="I9" si="6">SUM(I10:I14)</f>
        <v>22900</v>
      </c>
      <c r="J9" s="3">
        <f t="shared" ref="J9:K9" si="7">SUM(J10:J14)</f>
        <v>22900</v>
      </c>
      <c r="K9" s="3">
        <f t="shared" si="7"/>
        <v>22900</v>
      </c>
      <c r="L9" s="3">
        <f t="shared" ref="L9:N9" si="8">SUM(L10:L14)</f>
        <v>22900</v>
      </c>
      <c r="M9" s="3">
        <f t="shared" si="8"/>
        <v>23400</v>
      </c>
      <c r="N9" s="3">
        <f t="shared" si="8"/>
        <v>23400</v>
      </c>
      <c r="O9" s="3">
        <f>SUM(C9:N9)</f>
        <v>300500</v>
      </c>
    </row>
    <row r="10" spans="1:15" x14ac:dyDescent="0.55000000000000004">
      <c r="B10" t="s">
        <v>21</v>
      </c>
      <c r="C10" s="2">
        <v>7500</v>
      </c>
      <c r="D10" s="2">
        <v>7500</v>
      </c>
      <c r="E10" s="2">
        <v>7500</v>
      </c>
      <c r="F10" s="2">
        <v>7500</v>
      </c>
      <c r="G10" s="2">
        <v>7500</v>
      </c>
      <c r="H10" s="2">
        <v>10000</v>
      </c>
      <c r="I10" s="2">
        <v>7500</v>
      </c>
      <c r="J10" s="2">
        <v>7500</v>
      </c>
      <c r="K10" s="2">
        <v>7500</v>
      </c>
      <c r="L10" s="2">
        <v>7500</v>
      </c>
      <c r="M10" s="2">
        <v>7500</v>
      </c>
      <c r="N10" s="2">
        <v>7500</v>
      </c>
      <c r="O10" s="2">
        <f t="shared" ref="O10:O14" si="9">SUM(C10:N10)</f>
        <v>92500</v>
      </c>
    </row>
    <row r="11" spans="1:15" x14ac:dyDescent="0.55000000000000004">
      <c r="B11" t="s">
        <v>22</v>
      </c>
      <c r="C11" s="2">
        <v>2000</v>
      </c>
      <c r="D11" s="2">
        <v>2000</v>
      </c>
      <c r="E11" s="2">
        <v>2000</v>
      </c>
      <c r="F11" s="2">
        <v>2000</v>
      </c>
      <c r="G11" s="2">
        <v>2000</v>
      </c>
      <c r="H11" s="2">
        <v>2000</v>
      </c>
      <c r="I11" s="2">
        <v>2000</v>
      </c>
      <c r="J11" s="2">
        <v>2000</v>
      </c>
      <c r="K11" s="2">
        <v>2000</v>
      </c>
      <c r="L11" s="2">
        <v>2000</v>
      </c>
      <c r="M11" s="2">
        <v>2500</v>
      </c>
      <c r="N11" s="2">
        <v>2500</v>
      </c>
      <c r="O11" s="2">
        <f t="shared" si="9"/>
        <v>25000</v>
      </c>
    </row>
    <row r="12" spans="1:15" x14ac:dyDescent="0.55000000000000004">
      <c r="B12" t="s">
        <v>23</v>
      </c>
      <c r="C12" s="2">
        <v>8000</v>
      </c>
      <c r="D12" s="2">
        <v>8000</v>
      </c>
      <c r="E12" s="2">
        <v>8000</v>
      </c>
      <c r="F12" s="2">
        <v>8000</v>
      </c>
      <c r="G12" s="2">
        <v>2700</v>
      </c>
      <c r="H12" s="2">
        <v>2700</v>
      </c>
      <c r="I12" s="2">
        <v>2700</v>
      </c>
      <c r="J12" s="2">
        <v>2700</v>
      </c>
      <c r="K12" s="2">
        <v>2700</v>
      </c>
      <c r="L12" s="2">
        <v>2700</v>
      </c>
      <c r="M12" s="2">
        <v>2700</v>
      </c>
      <c r="N12" s="2">
        <v>2700</v>
      </c>
      <c r="O12" s="2">
        <f t="shared" si="9"/>
        <v>53600</v>
      </c>
    </row>
    <row r="13" spans="1:15" x14ac:dyDescent="0.55000000000000004">
      <c r="B13" t="s">
        <v>24</v>
      </c>
      <c r="C13" s="2">
        <v>8200</v>
      </c>
      <c r="D13" s="2">
        <v>8200</v>
      </c>
      <c r="E13" s="2">
        <v>8200</v>
      </c>
      <c r="F13" s="2">
        <v>8200</v>
      </c>
      <c r="G13" s="2">
        <v>8200</v>
      </c>
      <c r="H13" s="2">
        <v>8200</v>
      </c>
      <c r="I13" s="2">
        <v>8200</v>
      </c>
      <c r="J13" s="2">
        <v>8200</v>
      </c>
      <c r="K13" s="2">
        <v>8200</v>
      </c>
      <c r="L13" s="2">
        <v>8200</v>
      </c>
      <c r="M13" s="2">
        <v>8200</v>
      </c>
      <c r="N13" s="2">
        <v>8200</v>
      </c>
      <c r="O13" s="2">
        <f t="shared" si="9"/>
        <v>98400</v>
      </c>
    </row>
    <row r="14" spans="1:15" x14ac:dyDescent="0.55000000000000004">
      <c r="B14" t="s">
        <v>25</v>
      </c>
      <c r="C14" s="2">
        <v>2500</v>
      </c>
      <c r="D14" s="2">
        <v>2500</v>
      </c>
      <c r="E14" s="2">
        <v>2500</v>
      </c>
      <c r="F14" s="2">
        <v>2500</v>
      </c>
      <c r="G14" s="2">
        <v>3000</v>
      </c>
      <c r="H14" s="2">
        <v>3000</v>
      </c>
      <c r="I14" s="2">
        <v>2500</v>
      </c>
      <c r="J14" s="2">
        <v>2500</v>
      </c>
      <c r="K14" s="2">
        <v>2500</v>
      </c>
      <c r="L14" s="2">
        <v>2500</v>
      </c>
      <c r="M14" s="2">
        <v>2500</v>
      </c>
      <c r="N14" s="2">
        <v>2500</v>
      </c>
      <c r="O14" s="2">
        <f t="shared" si="9"/>
        <v>31000</v>
      </c>
    </row>
    <row r="16" spans="1:15" x14ac:dyDescent="0.55000000000000004">
      <c r="A16" s="1" t="s">
        <v>27</v>
      </c>
      <c r="C16" s="3">
        <f>SUM(C17:C21)</f>
        <v>54500</v>
      </c>
      <c r="D16" s="3">
        <f t="shared" ref="D16:E16" si="10">SUM(D17:D21)</f>
        <v>54500</v>
      </c>
      <c r="E16" s="3">
        <f t="shared" si="10"/>
        <v>54500</v>
      </c>
      <c r="F16" s="3">
        <f t="shared" ref="F16:H16" si="11">SUM(F17:F21)</f>
        <v>58000</v>
      </c>
      <c r="G16" s="3">
        <f t="shared" si="11"/>
        <v>58500</v>
      </c>
      <c r="H16" s="3">
        <f t="shared" si="11"/>
        <v>63500</v>
      </c>
      <c r="I16" s="3">
        <f t="shared" ref="I16" si="12">SUM(I17:I21)</f>
        <v>58500</v>
      </c>
      <c r="J16" s="3">
        <f t="shared" ref="J16:K16" si="13">SUM(J17:J21)</f>
        <v>58500</v>
      </c>
      <c r="K16" s="3">
        <f t="shared" si="13"/>
        <v>58500</v>
      </c>
      <c r="L16" s="3">
        <f t="shared" ref="L16:N16" si="14">SUM(L17:L21)</f>
        <v>58500</v>
      </c>
      <c r="M16" s="3">
        <f t="shared" si="14"/>
        <v>58500</v>
      </c>
      <c r="N16" s="3">
        <f t="shared" si="14"/>
        <v>58500</v>
      </c>
      <c r="O16" s="3">
        <f>SUM(C16:N16)</f>
        <v>694500</v>
      </c>
    </row>
    <row r="17" spans="1:15" x14ac:dyDescent="0.55000000000000004">
      <c r="B17" t="s">
        <v>21</v>
      </c>
      <c r="C17" s="2">
        <v>20000</v>
      </c>
      <c r="D17" s="2">
        <v>20000</v>
      </c>
      <c r="E17" s="2">
        <v>20000</v>
      </c>
      <c r="F17" s="2">
        <v>22000</v>
      </c>
      <c r="G17" s="2">
        <v>22000</v>
      </c>
      <c r="H17" s="2">
        <v>27000</v>
      </c>
      <c r="I17" s="2">
        <v>22000</v>
      </c>
      <c r="J17" s="2">
        <v>22000</v>
      </c>
      <c r="K17" s="2">
        <v>22000</v>
      </c>
      <c r="L17" s="2">
        <v>22000</v>
      </c>
      <c r="M17" s="2">
        <v>22000</v>
      </c>
      <c r="N17" s="2">
        <v>22000</v>
      </c>
      <c r="O17" s="2">
        <f t="shared" ref="O17:O21" si="15">SUM(C17:N17)</f>
        <v>263000</v>
      </c>
    </row>
    <row r="18" spans="1:15" x14ac:dyDescent="0.55000000000000004">
      <c r="B18" t="s">
        <v>22</v>
      </c>
      <c r="C18" s="2">
        <v>5000</v>
      </c>
      <c r="D18" s="2">
        <v>5000</v>
      </c>
      <c r="E18" s="2">
        <v>5000</v>
      </c>
      <c r="F18" s="2">
        <v>5000</v>
      </c>
      <c r="G18" s="2">
        <v>5000</v>
      </c>
      <c r="H18" s="2">
        <v>5000</v>
      </c>
      <c r="I18" s="2">
        <v>5000</v>
      </c>
      <c r="J18" s="2">
        <v>5000</v>
      </c>
      <c r="K18" s="2">
        <v>5000</v>
      </c>
      <c r="L18" s="2">
        <v>5000</v>
      </c>
      <c r="M18" s="2">
        <v>5000</v>
      </c>
      <c r="N18" s="2">
        <v>5000</v>
      </c>
      <c r="O18" s="2">
        <f t="shared" si="15"/>
        <v>60000</v>
      </c>
    </row>
    <row r="19" spans="1:15" x14ac:dyDescent="0.55000000000000004">
      <c r="B19" t="s">
        <v>23</v>
      </c>
      <c r="C19" s="2">
        <v>9500</v>
      </c>
      <c r="D19" s="2">
        <v>9500</v>
      </c>
      <c r="E19" s="2">
        <v>9500</v>
      </c>
      <c r="F19" s="2">
        <v>11000</v>
      </c>
      <c r="G19" s="2">
        <v>11000</v>
      </c>
      <c r="H19" s="2">
        <v>11000</v>
      </c>
      <c r="I19" s="2">
        <v>11000</v>
      </c>
      <c r="J19" s="2">
        <v>11000</v>
      </c>
      <c r="K19" s="2">
        <v>11000</v>
      </c>
      <c r="L19" s="2">
        <v>11000</v>
      </c>
      <c r="M19" s="2">
        <v>11000</v>
      </c>
      <c r="N19" s="2">
        <v>11000</v>
      </c>
      <c r="O19" s="2">
        <f t="shared" si="15"/>
        <v>127500</v>
      </c>
    </row>
    <row r="20" spans="1:15" x14ac:dyDescent="0.55000000000000004">
      <c r="B20" t="s">
        <v>24</v>
      </c>
      <c r="C20" s="2">
        <v>17000</v>
      </c>
      <c r="D20" s="2">
        <v>17000</v>
      </c>
      <c r="E20" s="2">
        <v>17000</v>
      </c>
      <c r="F20" s="2">
        <v>17000</v>
      </c>
      <c r="G20" s="2">
        <v>17000</v>
      </c>
      <c r="H20" s="2">
        <v>17000</v>
      </c>
      <c r="I20" s="2">
        <v>17000</v>
      </c>
      <c r="J20" s="2">
        <v>17000</v>
      </c>
      <c r="K20" s="2">
        <v>17000</v>
      </c>
      <c r="L20" s="2">
        <v>17000</v>
      </c>
      <c r="M20" s="2">
        <v>17000</v>
      </c>
      <c r="N20" s="2">
        <v>17000</v>
      </c>
      <c r="O20" s="2">
        <f t="shared" si="15"/>
        <v>204000</v>
      </c>
    </row>
    <row r="21" spans="1:15" x14ac:dyDescent="0.55000000000000004">
      <c r="B21" t="s">
        <v>25</v>
      </c>
      <c r="C21" s="2">
        <v>3000</v>
      </c>
      <c r="D21" s="2">
        <v>3000</v>
      </c>
      <c r="E21" s="2">
        <v>3000</v>
      </c>
      <c r="F21" s="2">
        <v>3000</v>
      </c>
      <c r="G21" s="2">
        <v>3500</v>
      </c>
      <c r="H21" s="2">
        <v>3500</v>
      </c>
      <c r="I21" s="2">
        <v>3500</v>
      </c>
      <c r="J21" s="2">
        <v>3500</v>
      </c>
      <c r="K21" s="2">
        <v>3500</v>
      </c>
      <c r="L21" s="2">
        <v>3500</v>
      </c>
      <c r="M21" s="2">
        <v>3500</v>
      </c>
      <c r="N21" s="2">
        <v>3500</v>
      </c>
      <c r="O21" s="2">
        <f t="shared" si="15"/>
        <v>40000</v>
      </c>
    </row>
    <row r="23" spans="1:15" x14ac:dyDescent="0.55000000000000004">
      <c r="A23" s="1" t="s">
        <v>28</v>
      </c>
      <c r="C23" s="3">
        <f>SUM(C24:C28)</f>
        <v>27000</v>
      </c>
      <c r="D23" s="3">
        <f t="shared" ref="D23:E23" si="16">SUM(D24:D28)</f>
        <v>27250</v>
      </c>
      <c r="E23" s="3">
        <f t="shared" si="16"/>
        <v>27250</v>
      </c>
      <c r="F23" s="3">
        <f t="shared" ref="F23:H23" si="17">SUM(F24:F28)</f>
        <v>27250</v>
      </c>
      <c r="G23" s="3">
        <f t="shared" si="17"/>
        <v>27250</v>
      </c>
      <c r="H23" s="3">
        <f t="shared" si="17"/>
        <v>27900</v>
      </c>
      <c r="I23" s="3">
        <f t="shared" ref="I23" si="18">SUM(I24:I28)</f>
        <v>27250</v>
      </c>
      <c r="J23" s="3">
        <f t="shared" ref="J23:K23" si="19">SUM(J24:J28)</f>
        <v>27250</v>
      </c>
      <c r="K23" s="3">
        <f t="shared" si="19"/>
        <v>27250</v>
      </c>
      <c r="L23" s="3">
        <f t="shared" ref="L23:N23" si="20">SUM(L24:L28)</f>
        <v>27250</v>
      </c>
      <c r="M23" s="3">
        <f t="shared" si="20"/>
        <v>27250</v>
      </c>
      <c r="N23" s="3">
        <f t="shared" si="20"/>
        <v>27250</v>
      </c>
      <c r="O23" s="3">
        <f>SUM(C23:N23)</f>
        <v>327400</v>
      </c>
    </row>
    <row r="24" spans="1:15" x14ac:dyDescent="0.55000000000000004">
      <c r="B24" t="s">
        <v>21</v>
      </c>
      <c r="C24" s="2">
        <v>7700</v>
      </c>
      <c r="D24" s="2">
        <v>7700</v>
      </c>
      <c r="E24" s="2">
        <v>7700</v>
      </c>
      <c r="F24" s="2">
        <v>7700</v>
      </c>
      <c r="G24" s="2">
        <v>7700</v>
      </c>
      <c r="H24" s="2">
        <v>8350</v>
      </c>
      <c r="I24" s="2">
        <v>7700</v>
      </c>
      <c r="J24" s="2">
        <v>7700</v>
      </c>
      <c r="K24" s="2">
        <v>7700</v>
      </c>
      <c r="L24" s="2">
        <v>7700</v>
      </c>
      <c r="M24" s="2">
        <v>7700</v>
      </c>
      <c r="N24" s="2">
        <v>7700</v>
      </c>
      <c r="O24" s="2">
        <f t="shared" ref="O24:O28" si="21">SUM(C24:N24)</f>
        <v>93050</v>
      </c>
    </row>
    <row r="25" spans="1:15" x14ac:dyDescent="0.55000000000000004">
      <c r="B25" t="s">
        <v>22</v>
      </c>
      <c r="C25" s="2">
        <v>2100</v>
      </c>
      <c r="D25" s="2">
        <v>2350</v>
      </c>
      <c r="E25" s="2">
        <v>2350</v>
      </c>
      <c r="F25" s="2">
        <v>2350</v>
      </c>
      <c r="G25" s="2">
        <v>2350</v>
      </c>
      <c r="H25" s="2">
        <v>2350</v>
      </c>
      <c r="I25" s="2">
        <v>2350</v>
      </c>
      <c r="J25" s="2">
        <v>2350</v>
      </c>
      <c r="K25" s="2">
        <v>2350</v>
      </c>
      <c r="L25" s="2">
        <v>2350</v>
      </c>
      <c r="M25" s="2">
        <v>2350</v>
      </c>
      <c r="N25" s="2">
        <v>2350</v>
      </c>
      <c r="O25" s="2">
        <f t="shared" si="21"/>
        <v>27950</v>
      </c>
    </row>
    <row r="26" spans="1:15" x14ac:dyDescent="0.55000000000000004">
      <c r="B26" t="s">
        <v>23</v>
      </c>
      <c r="C26" s="2">
        <v>6500</v>
      </c>
      <c r="D26" s="2">
        <v>6500</v>
      </c>
      <c r="E26" s="2">
        <v>6500</v>
      </c>
      <c r="F26" s="2">
        <v>6500</v>
      </c>
      <c r="G26" s="2">
        <v>6500</v>
      </c>
      <c r="H26" s="2">
        <v>6500</v>
      </c>
      <c r="I26" s="2">
        <v>6500</v>
      </c>
      <c r="J26" s="2">
        <v>6500</v>
      </c>
      <c r="K26" s="2">
        <v>6500</v>
      </c>
      <c r="L26" s="2">
        <v>6500</v>
      </c>
      <c r="M26" s="2">
        <v>6500</v>
      </c>
      <c r="N26" s="2">
        <v>6500</v>
      </c>
      <c r="O26" s="2">
        <f t="shared" si="21"/>
        <v>78000</v>
      </c>
    </row>
    <row r="27" spans="1:15" x14ac:dyDescent="0.55000000000000004">
      <c r="B27" t="s">
        <v>24</v>
      </c>
      <c r="C27" s="2">
        <v>8500</v>
      </c>
      <c r="D27" s="2">
        <v>8500</v>
      </c>
      <c r="E27" s="2">
        <v>8500</v>
      </c>
      <c r="F27" s="2">
        <v>8500</v>
      </c>
      <c r="G27" s="2">
        <v>8500</v>
      </c>
      <c r="H27" s="2">
        <v>8500</v>
      </c>
      <c r="I27" s="2">
        <v>8500</v>
      </c>
      <c r="J27" s="2">
        <v>8500</v>
      </c>
      <c r="K27" s="2">
        <v>8500</v>
      </c>
      <c r="L27" s="2">
        <v>8500</v>
      </c>
      <c r="M27" s="2">
        <v>8500</v>
      </c>
      <c r="N27" s="2">
        <v>8500</v>
      </c>
      <c r="O27" s="2">
        <f t="shared" si="21"/>
        <v>102000</v>
      </c>
    </row>
    <row r="28" spans="1:15" x14ac:dyDescent="0.55000000000000004">
      <c r="B28" t="s">
        <v>25</v>
      </c>
      <c r="C28" s="2">
        <v>2200</v>
      </c>
      <c r="D28" s="2">
        <v>2200</v>
      </c>
      <c r="E28" s="2">
        <v>2200</v>
      </c>
      <c r="F28" s="2">
        <v>2200</v>
      </c>
      <c r="G28" s="2">
        <v>2200</v>
      </c>
      <c r="H28" s="2">
        <v>2200</v>
      </c>
      <c r="I28" s="2">
        <v>2200</v>
      </c>
      <c r="J28" s="2">
        <v>2200</v>
      </c>
      <c r="K28" s="2">
        <v>2200</v>
      </c>
      <c r="L28" s="2">
        <v>2200</v>
      </c>
      <c r="M28" s="2">
        <v>2200</v>
      </c>
      <c r="N28" s="2">
        <v>2200</v>
      </c>
      <c r="O28" s="2">
        <f t="shared" si="21"/>
        <v>26400</v>
      </c>
    </row>
    <row r="30" spans="1:15" x14ac:dyDescent="0.55000000000000004">
      <c r="A30" s="1" t="s">
        <v>29</v>
      </c>
      <c r="C30" s="3">
        <f>SUM(C31:C35)</f>
        <v>72950</v>
      </c>
      <c r="D30" s="3">
        <f t="shared" ref="D30:E30" si="22">SUM(D31:D35)</f>
        <v>72950</v>
      </c>
      <c r="E30" s="3">
        <f t="shared" si="22"/>
        <v>72950</v>
      </c>
      <c r="F30" s="3">
        <f t="shared" ref="F30:H30" si="23">SUM(F31:F35)</f>
        <v>74500</v>
      </c>
      <c r="G30" s="3">
        <f t="shared" si="23"/>
        <v>74500</v>
      </c>
      <c r="H30" s="3">
        <f t="shared" si="23"/>
        <v>78500</v>
      </c>
      <c r="I30" s="3">
        <f t="shared" ref="I30" si="24">SUM(I31:I35)</f>
        <v>75425</v>
      </c>
      <c r="J30" s="3">
        <f t="shared" ref="J30:K30" si="25">SUM(J31:J35)</f>
        <v>77525</v>
      </c>
      <c r="K30" s="3">
        <f t="shared" si="25"/>
        <v>77525</v>
      </c>
      <c r="L30" s="3">
        <f t="shared" ref="L30:N30" si="26">SUM(L31:L35)</f>
        <v>77600</v>
      </c>
      <c r="M30" s="3">
        <f t="shared" si="26"/>
        <v>77600</v>
      </c>
      <c r="N30" s="3">
        <f t="shared" si="26"/>
        <v>77600</v>
      </c>
      <c r="O30" s="3">
        <f>SUM(C30:N30)</f>
        <v>909625</v>
      </c>
    </row>
    <row r="31" spans="1:15" x14ac:dyDescent="0.55000000000000004">
      <c r="B31" t="s">
        <v>21</v>
      </c>
      <c r="C31" s="2">
        <v>31500</v>
      </c>
      <c r="D31" s="2">
        <v>31500</v>
      </c>
      <c r="E31" s="2">
        <v>31500</v>
      </c>
      <c r="F31" s="2">
        <v>33000</v>
      </c>
      <c r="G31" s="2">
        <v>33000</v>
      </c>
      <c r="H31" s="2">
        <v>37000</v>
      </c>
      <c r="I31" s="2">
        <v>33000</v>
      </c>
      <c r="J31" s="2">
        <v>35100</v>
      </c>
      <c r="K31" s="2">
        <v>35100</v>
      </c>
      <c r="L31" s="2">
        <v>35100</v>
      </c>
      <c r="M31" s="2">
        <v>35100</v>
      </c>
      <c r="N31" s="2">
        <v>35100</v>
      </c>
      <c r="O31" s="2">
        <f t="shared" ref="O31:O36" si="27">SUM(C31:N31)</f>
        <v>406000</v>
      </c>
    </row>
    <row r="32" spans="1:15" x14ac:dyDescent="0.55000000000000004">
      <c r="B32" t="s">
        <v>22</v>
      </c>
      <c r="C32" s="2">
        <v>7450</v>
      </c>
      <c r="D32" s="2">
        <v>7450</v>
      </c>
      <c r="E32" s="2">
        <v>7450</v>
      </c>
      <c r="F32" s="2">
        <v>7450</v>
      </c>
      <c r="G32" s="2">
        <v>7450</v>
      </c>
      <c r="H32" s="2">
        <v>7450</v>
      </c>
      <c r="I32" s="2">
        <v>8200</v>
      </c>
      <c r="J32" s="2">
        <v>8200</v>
      </c>
      <c r="K32" s="2">
        <v>8200</v>
      </c>
      <c r="L32" s="2">
        <v>8200</v>
      </c>
      <c r="M32" s="2">
        <v>8200</v>
      </c>
      <c r="N32" s="2">
        <v>8200</v>
      </c>
      <c r="O32" s="2">
        <f t="shared" si="27"/>
        <v>93900</v>
      </c>
    </row>
    <row r="33" spans="1:15" x14ac:dyDescent="0.55000000000000004">
      <c r="B33" t="s">
        <v>23</v>
      </c>
      <c r="C33" s="2">
        <v>8000</v>
      </c>
      <c r="D33" s="2">
        <v>8000</v>
      </c>
      <c r="E33" s="2">
        <v>8000</v>
      </c>
      <c r="F33" s="2">
        <v>8000</v>
      </c>
      <c r="G33" s="2">
        <v>8000</v>
      </c>
      <c r="H33" s="2">
        <v>8000</v>
      </c>
      <c r="I33" s="2">
        <v>8100</v>
      </c>
      <c r="J33" s="2">
        <v>8100</v>
      </c>
      <c r="K33" s="2">
        <v>8100</v>
      </c>
      <c r="L33" s="2">
        <v>8100</v>
      </c>
      <c r="M33" s="2">
        <v>8100</v>
      </c>
      <c r="N33" s="2">
        <v>8100</v>
      </c>
      <c r="O33" s="2">
        <f t="shared" si="27"/>
        <v>96600</v>
      </c>
    </row>
    <row r="34" spans="1:15" x14ac:dyDescent="0.55000000000000004">
      <c r="B34" t="s">
        <v>24</v>
      </c>
      <c r="C34" s="2">
        <v>23550</v>
      </c>
      <c r="D34" s="2">
        <v>23550</v>
      </c>
      <c r="E34" s="2">
        <v>23550</v>
      </c>
      <c r="F34" s="2">
        <v>23550</v>
      </c>
      <c r="G34" s="2">
        <v>23550</v>
      </c>
      <c r="H34" s="2">
        <v>23550</v>
      </c>
      <c r="I34" s="2">
        <v>23550</v>
      </c>
      <c r="J34" s="2">
        <v>23550</v>
      </c>
      <c r="K34" s="2">
        <v>23550</v>
      </c>
      <c r="L34" s="2">
        <v>23550</v>
      </c>
      <c r="M34" s="2">
        <v>23550</v>
      </c>
      <c r="N34" s="2">
        <v>23550</v>
      </c>
      <c r="O34" s="2">
        <f t="shared" si="27"/>
        <v>282600</v>
      </c>
    </row>
    <row r="35" spans="1:15" x14ac:dyDescent="0.55000000000000004">
      <c r="B35" t="s">
        <v>25</v>
      </c>
      <c r="C35" s="2">
        <v>2450</v>
      </c>
      <c r="D35" s="2">
        <v>2450</v>
      </c>
      <c r="E35" s="2">
        <v>2450</v>
      </c>
      <c r="F35" s="2">
        <v>2500</v>
      </c>
      <c r="G35" s="2">
        <v>2500</v>
      </c>
      <c r="H35" s="2">
        <v>2500</v>
      </c>
      <c r="I35" s="2">
        <v>2575</v>
      </c>
      <c r="J35" s="2">
        <v>2575</v>
      </c>
      <c r="K35" s="2">
        <v>2575</v>
      </c>
      <c r="L35" s="2">
        <v>2650</v>
      </c>
      <c r="M35" s="2">
        <v>2650</v>
      </c>
      <c r="N35" s="2">
        <v>2650</v>
      </c>
      <c r="O35" s="2">
        <f t="shared" si="27"/>
        <v>30525</v>
      </c>
    </row>
    <row r="36" spans="1:15" x14ac:dyDescent="0.55000000000000004">
      <c r="B36" t="s">
        <v>30</v>
      </c>
      <c r="C36" s="2">
        <v>0</v>
      </c>
      <c r="D36" s="2">
        <v>2000</v>
      </c>
      <c r="E36" s="2">
        <v>4000</v>
      </c>
      <c r="F36" s="2">
        <v>4000</v>
      </c>
      <c r="G36" s="2">
        <v>4000</v>
      </c>
      <c r="H36" s="2">
        <v>4000</v>
      </c>
      <c r="I36" s="2">
        <v>8000</v>
      </c>
      <c r="J36" s="2">
        <v>0</v>
      </c>
      <c r="K36" s="2">
        <v>0</v>
      </c>
      <c r="L36" s="2">
        <v>0</v>
      </c>
      <c r="M36" s="2">
        <v>0</v>
      </c>
      <c r="N36" s="2">
        <v>2000</v>
      </c>
      <c r="O36" s="2">
        <f t="shared" si="27"/>
        <v>28000</v>
      </c>
    </row>
    <row r="38" spans="1:15" x14ac:dyDescent="0.55000000000000004">
      <c r="A38" s="1" t="s">
        <v>44</v>
      </c>
      <c r="C38" s="3">
        <f>SUM(C39:C43)</f>
        <v>211325</v>
      </c>
      <c r="D38" s="3">
        <f t="shared" ref="D38:E38" si="28">SUM(D39:D43)</f>
        <v>211075</v>
      </c>
      <c r="E38" s="3">
        <f t="shared" si="28"/>
        <v>211575</v>
      </c>
      <c r="F38" s="3">
        <f t="shared" ref="F38:H38" si="29">SUM(F39:F43)</f>
        <v>216625</v>
      </c>
      <c r="G38" s="3">
        <f t="shared" si="29"/>
        <v>213225</v>
      </c>
      <c r="H38" s="3">
        <f t="shared" si="29"/>
        <v>227675</v>
      </c>
      <c r="I38" s="3">
        <f t="shared" ref="I38" si="30">SUM(I39:I43)</f>
        <v>215750</v>
      </c>
      <c r="J38" s="3">
        <f t="shared" ref="J38:K38" si="31">SUM(J39:J43)</f>
        <v>217825</v>
      </c>
      <c r="K38" s="3">
        <f t="shared" si="31"/>
        <v>218450</v>
      </c>
      <c r="L38" s="3">
        <f t="shared" ref="L38:N38" si="32">SUM(L39:L43)</f>
        <v>218425</v>
      </c>
      <c r="M38" s="3">
        <f t="shared" si="32"/>
        <v>219825</v>
      </c>
      <c r="N38" s="3">
        <f t="shared" si="32"/>
        <v>219825</v>
      </c>
      <c r="O38" s="3">
        <f>SUM(C38:N38)</f>
        <v>2601600</v>
      </c>
    </row>
    <row r="39" spans="1:15" x14ac:dyDescent="0.55000000000000004">
      <c r="B39" t="s">
        <v>21</v>
      </c>
      <c r="C39" s="2">
        <f>SUM(C3,C10,C17,C24,C31)</f>
        <v>76700</v>
      </c>
      <c r="D39" s="2">
        <f t="shared" ref="D39:N44" si="33">SUM(D3,D10,D17,D24,D31)</f>
        <v>76700</v>
      </c>
      <c r="E39" s="2">
        <f t="shared" si="33"/>
        <v>76700</v>
      </c>
      <c r="F39" s="2">
        <f t="shared" si="33"/>
        <v>80200</v>
      </c>
      <c r="G39" s="2">
        <f t="shared" si="33"/>
        <v>80200</v>
      </c>
      <c r="H39" s="2">
        <f t="shared" si="33"/>
        <v>95350</v>
      </c>
      <c r="I39" s="2">
        <f t="shared" si="33"/>
        <v>82200</v>
      </c>
      <c r="J39" s="2">
        <f t="shared" si="33"/>
        <v>84300</v>
      </c>
      <c r="K39" s="2">
        <f t="shared" si="33"/>
        <v>84300</v>
      </c>
      <c r="L39" s="2">
        <f t="shared" si="33"/>
        <v>84300</v>
      </c>
      <c r="M39" s="2">
        <f t="shared" si="33"/>
        <v>84300</v>
      </c>
      <c r="N39" s="2">
        <f t="shared" si="33"/>
        <v>84300</v>
      </c>
      <c r="O39" s="2">
        <f t="shared" ref="O39:O44" si="34">SUM(C39:N39)</f>
        <v>989550</v>
      </c>
    </row>
    <row r="40" spans="1:15" x14ac:dyDescent="0.55000000000000004">
      <c r="B40" t="s">
        <v>22</v>
      </c>
      <c r="C40" s="2">
        <f t="shared" ref="C40:E44" si="35">SUM(C4,C11,C18,C25,C32)</f>
        <v>19550</v>
      </c>
      <c r="D40" s="2">
        <f t="shared" si="35"/>
        <v>19300</v>
      </c>
      <c r="E40" s="2">
        <f t="shared" si="35"/>
        <v>19800</v>
      </c>
      <c r="F40" s="2">
        <f t="shared" si="33"/>
        <v>19300</v>
      </c>
      <c r="G40" s="2">
        <f t="shared" si="33"/>
        <v>19800</v>
      </c>
      <c r="H40" s="2">
        <f t="shared" si="33"/>
        <v>19300</v>
      </c>
      <c r="I40" s="2">
        <f t="shared" si="33"/>
        <v>20850</v>
      </c>
      <c r="J40" s="2">
        <f t="shared" si="33"/>
        <v>20350</v>
      </c>
      <c r="K40" s="2">
        <f t="shared" si="33"/>
        <v>20850</v>
      </c>
      <c r="L40" s="2">
        <f t="shared" si="33"/>
        <v>20350</v>
      </c>
      <c r="M40" s="2">
        <f t="shared" si="33"/>
        <v>21350</v>
      </c>
      <c r="N40" s="2">
        <f t="shared" si="33"/>
        <v>20850</v>
      </c>
      <c r="O40" s="2">
        <f t="shared" si="34"/>
        <v>241650</v>
      </c>
    </row>
    <row r="41" spans="1:15" x14ac:dyDescent="0.55000000000000004">
      <c r="B41" t="s">
        <v>23</v>
      </c>
      <c r="C41" s="2">
        <f t="shared" si="35"/>
        <v>36575</v>
      </c>
      <c r="D41" s="2">
        <f t="shared" si="35"/>
        <v>36575</v>
      </c>
      <c r="E41" s="2">
        <f t="shared" si="35"/>
        <v>36575</v>
      </c>
      <c r="F41" s="2">
        <f t="shared" si="33"/>
        <v>38075</v>
      </c>
      <c r="G41" s="2">
        <f t="shared" si="33"/>
        <v>32775</v>
      </c>
      <c r="H41" s="2">
        <f t="shared" si="33"/>
        <v>32775</v>
      </c>
      <c r="I41" s="2">
        <f t="shared" si="33"/>
        <v>32875</v>
      </c>
      <c r="J41" s="2">
        <f t="shared" si="33"/>
        <v>32875</v>
      </c>
      <c r="K41" s="2">
        <f t="shared" si="33"/>
        <v>32875</v>
      </c>
      <c r="L41" s="2">
        <f t="shared" si="33"/>
        <v>32875</v>
      </c>
      <c r="M41" s="2">
        <f t="shared" si="33"/>
        <v>32875</v>
      </c>
      <c r="N41" s="2">
        <f t="shared" si="33"/>
        <v>32875</v>
      </c>
      <c r="O41" s="2">
        <f t="shared" si="34"/>
        <v>410600</v>
      </c>
    </row>
    <row r="42" spans="1:15" x14ac:dyDescent="0.55000000000000004">
      <c r="B42" t="s">
        <v>24</v>
      </c>
      <c r="C42" s="2">
        <f t="shared" si="35"/>
        <v>66850</v>
      </c>
      <c r="D42" s="2">
        <f t="shared" si="35"/>
        <v>66850</v>
      </c>
      <c r="E42" s="2">
        <f t="shared" si="35"/>
        <v>66850</v>
      </c>
      <c r="F42" s="2">
        <f t="shared" si="33"/>
        <v>66850</v>
      </c>
      <c r="G42" s="2">
        <f t="shared" si="33"/>
        <v>66850</v>
      </c>
      <c r="H42" s="2">
        <f t="shared" si="33"/>
        <v>66850</v>
      </c>
      <c r="I42" s="2">
        <f t="shared" si="33"/>
        <v>66850</v>
      </c>
      <c r="J42" s="2">
        <f t="shared" si="33"/>
        <v>66850</v>
      </c>
      <c r="K42" s="2">
        <f t="shared" si="33"/>
        <v>66850</v>
      </c>
      <c r="L42" s="2">
        <f t="shared" si="33"/>
        <v>66850</v>
      </c>
      <c r="M42" s="2">
        <f t="shared" si="33"/>
        <v>66850</v>
      </c>
      <c r="N42" s="2">
        <f t="shared" si="33"/>
        <v>66850</v>
      </c>
      <c r="O42" s="2">
        <f t="shared" si="34"/>
        <v>802200</v>
      </c>
    </row>
    <row r="43" spans="1:15" x14ac:dyDescent="0.55000000000000004">
      <c r="B43" t="s">
        <v>25</v>
      </c>
      <c r="C43" s="2">
        <f t="shared" si="35"/>
        <v>11650</v>
      </c>
      <c r="D43" s="2">
        <f t="shared" si="35"/>
        <v>11650</v>
      </c>
      <c r="E43" s="2">
        <f t="shared" si="35"/>
        <v>11650</v>
      </c>
      <c r="F43" s="2">
        <f t="shared" si="33"/>
        <v>12200</v>
      </c>
      <c r="G43" s="2">
        <f t="shared" si="33"/>
        <v>13600</v>
      </c>
      <c r="H43" s="2">
        <f t="shared" si="33"/>
        <v>13400</v>
      </c>
      <c r="I43" s="2">
        <f t="shared" si="33"/>
        <v>12975</v>
      </c>
      <c r="J43" s="2">
        <f t="shared" si="33"/>
        <v>13450</v>
      </c>
      <c r="K43" s="2">
        <f t="shared" si="33"/>
        <v>13575</v>
      </c>
      <c r="L43" s="2">
        <f t="shared" si="33"/>
        <v>14050</v>
      </c>
      <c r="M43" s="2">
        <f t="shared" si="33"/>
        <v>14450</v>
      </c>
      <c r="N43" s="2">
        <f t="shared" si="33"/>
        <v>14950</v>
      </c>
      <c r="O43" s="2">
        <f t="shared" si="34"/>
        <v>157600</v>
      </c>
    </row>
    <row r="44" spans="1:15" x14ac:dyDescent="0.55000000000000004">
      <c r="B44" t="s">
        <v>30</v>
      </c>
      <c r="C44" s="2">
        <f t="shared" si="35"/>
        <v>0</v>
      </c>
      <c r="D44" s="2">
        <f t="shared" si="35"/>
        <v>2000</v>
      </c>
      <c r="E44" s="2">
        <f t="shared" si="35"/>
        <v>4000</v>
      </c>
      <c r="F44" s="2">
        <f t="shared" si="33"/>
        <v>4000</v>
      </c>
      <c r="G44" s="2">
        <f t="shared" si="33"/>
        <v>4000</v>
      </c>
      <c r="H44" s="2">
        <f t="shared" si="33"/>
        <v>4000</v>
      </c>
      <c r="I44" s="2">
        <f t="shared" si="33"/>
        <v>8000</v>
      </c>
      <c r="J44" s="2">
        <f t="shared" si="33"/>
        <v>0</v>
      </c>
      <c r="K44" s="2">
        <f t="shared" si="33"/>
        <v>0</v>
      </c>
      <c r="L44" s="2">
        <f t="shared" si="33"/>
        <v>0</v>
      </c>
      <c r="M44" s="2">
        <f t="shared" si="33"/>
        <v>0</v>
      </c>
      <c r="N44" s="2">
        <f t="shared" si="33"/>
        <v>2000</v>
      </c>
      <c r="O44" s="2">
        <f t="shared" si="34"/>
        <v>28000</v>
      </c>
    </row>
  </sheetData>
  <pageMargins left="0.7" right="0.7" top="0.75" bottom="0.75" header="0.3" footer="0.3"/>
  <pageSetup paperSize="9" fitToWidth="0" fitToHeight="0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49625-A525-4955-8738-5A4B014F3D39}">
  <dimension ref="A1:G38"/>
  <sheetViews>
    <sheetView workbookViewId="0"/>
  </sheetViews>
  <sheetFormatPr defaultRowHeight="14.4" x14ac:dyDescent="0.55000000000000004"/>
  <cols>
    <col min="1" max="1" width="16.62890625" customWidth="1"/>
    <col min="2" max="2" width="7.68359375" bestFit="1" customWidth="1"/>
    <col min="3" max="3" width="22.15625" bestFit="1" customWidth="1"/>
    <col min="4" max="4" width="10.05078125" bestFit="1" customWidth="1"/>
    <col min="5" max="5" width="6.5234375" bestFit="1" customWidth="1"/>
    <col min="6" max="6" width="10.47265625" bestFit="1" customWidth="1"/>
    <col min="7" max="7" width="9.41796875" bestFit="1" customWidth="1"/>
  </cols>
  <sheetData>
    <row r="1" spans="1:7" s="1" customFormat="1" x14ac:dyDescent="0.55000000000000004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</row>
    <row r="2" spans="1:7" x14ac:dyDescent="0.55000000000000004">
      <c r="A2" t="s">
        <v>52</v>
      </c>
      <c r="B2" t="s">
        <v>53</v>
      </c>
      <c r="C2" t="s">
        <v>54</v>
      </c>
      <c r="D2">
        <v>36.75</v>
      </c>
      <c r="E2">
        <v>73.5</v>
      </c>
      <c r="F2">
        <v>250</v>
      </c>
      <c r="G2" t="s">
        <v>55</v>
      </c>
    </row>
    <row r="3" spans="1:7" x14ac:dyDescent="0.55000000000000004">
      <c r="A3" t="s">
        <v>56</v>
      </c>
      <c r="B3" t="s">
        <v>53</v>
      </c>
      <c r="C3" t="s">
        <v>57</v>
      </c>
      <c r="D3">
        <v>196</v>
      </c>
      <c r="E3">
        <v>252</v>
      </c>
      <c r="F3">
        <v>200</v>
      </c>
      <c r="G3" t="s">
        <v>55</v>
      </c>
    </row>
    <row r="4" spans="1:7" x14ac:dyDescent="0.55000000000000004">
      <c r="A4" t="s">
        <v>58</v>
      </c>
      <c r="B4" t="s">
        <v>53</v>
      </c>
      <c r="C4" t="s">
        <v>59</v>
      </c>
      <c r="D4">
        <v>33.25</v>
      </c>
      <c r="E4">
        <v>66.5</v>
      </c>
      <c r="F4">
        <v>100</v>
      </c>
      <c r="G4" t="s">
        <v>55</v>
      </c>
    </row>
    <row r="5" spans="1:7" x14ac:dyDescent="0.55000000000000004">
      <c r="A5" t="s">
        <v>60</v>
      </c>
      <c r="B5" t="s">
        <v>53</v>
      </c>
      <c r="C5" t="s">
        <v>61</v>
      </c>
      <c r="D5">
        <v>33.25</v>
      </c>
      <c r="E5">
        <v>66.5</v>
      </c>
      <c r="F5">
        <v>400</v>
      </c>
      <c r="G5" t="s">
        <v>62</v>
      </c>
    </row>
    <row r="6" spans="1:7" x14ac:dyDescent="0.55000000000000004">
      <c r="A6" t="s">
        <v>63</v>
      </c>
      <c r="B6" t="s">
        <v>53</v>
      </c>
      <c r="C6" t="s">
        <v>64</v>
      </c>
      <c r="D6">
        <v>36.75</v>
      </c>
      <c r="E6">
        <v>73.5</v>
      </c>
      <c r="F6">
        <v>300</v>
      </c>
      <c r="G6" t="s">
        <v>62</v>
      </c>
    </row>
    <row r="7" spans="1:7" x14ac:dyDescent="0.55000000000000004">
      <c r="A7" t="s">
        <v>65</v>
      </c>
      <c r="B7" t="s">
        <v>53</v>
      </c>
      <c r="C7" t="s">
        <v>66</v>
      </c>
      <c r="D7">
        <v>36.75</v>
      </c>
      <c r="E7">
        <v>73.5</v>
      </c>
      <c r="F7">
        <v>450</v>
      </c>
      <c r="G7" t="s">
        <v>62</v>
      </c>
    </row>
    <row r="8" spans="1:7" x14ac:dyDescent="0.55000000000000004">
      <c r="A8" t="s">
        <v>67</v>
      </c>
      <c r="B8" t="s">
        <v>53</v>
      </c>
      <c r="C8" t="s">
        <v>54</v>
      </c>
      <c r="D8">
        <v>33.25</v>
      </c>
      <c r="E8">
        <v>66.5</v>
      </c>
      <c r="F8">
        <v>400</v>
      </c>
      <c r="G8" t="s">
        <v>68</v>
      </c>
    </row>
    <row r="9" spans="1:7" x14ac:dyDescent="0.55000000000000004">
      <c r="A9" t="s">
        <v>69</v>
      </c>
      <c r="B9" t="s">
        <v>53</v>
      </c>
      <c r="C9" t="s">
        <v>69</v>
      </c>
      <c r="D9">
        <v>36.75</v>
      </c>
      <c r="E9">
        <v>73.5</v>
      </c>
      <c r="F9">
        <v>500</v>
      </c>
      <c r="G9" t="s">
        <v>68</v>
      </c>
    </row>
    <row r="10" spans="1:7" x14ac:dyDescent="0.55000000000000004">
      <c r="A10" t="s">
        <v>70</v>
      </c>
      <c r="B10" t="s">
        <v>53</v>
      </c>
      <c r="C10" t="s">
        <v>70</v>
      </c>
      <c r="D10">
        <v>36.75</v>
      </c>
      <c r="E10">
        <v>73.5</v>
      </c>
      <c r="F10">
        <v>250</v>
      </c>
      <c r="G10" t="s">
        <v>68</v>
      </c>
    </row>
    <row r="11" spans="1:7" x14ac:dyDescent="0.55000000000000004">
      <c r="A11" t="s">
        <v>71</v>
      </c>
      <c r="B11" t="s">
        <v>53</v>
      </c>
      <c r="C11" t="s">
        <v>71</v>
      </c>
      <c r="D11">
        <v>33.25</v>
      </c>
      <c r="E11">
        <v>66.5</v>
      </c>
      <c r="F11">
        <v>200</v>
      </c>
      <c r="G11" t="s">
        <v>72</v>
      </c>
    </row>
    <row r="12" spans="1:7" x14ac:dyDescent="0.55000000000000004">
      <c r="A12" t="s">
        <v>73</v>
      </c>
      <c r="B12" t="s">
        <v>53</v>
      </c>
      <c r="C12" t="s">
        <v>74</v>
      </c>
      <c r="D12">
        <v>34.65</v>
      </c>
      <c r="E12">
        <v>69.3</v>
      </c>
      <c r="F12">
        <v>400</v>
      </c>
      <c r="G12" t="s">
        <v>72</v>
      </c>
    </row>
    <row r="13" spans="1:7" x14ac:dyDescent="0.55000000000000004">
      <c r="A13" t="s">
        <v>75</v>
      </c>
      <c r="B13" t="s">
        <v>53</v>
      </c>
      <c r="C13" t="s">
        <v>76</v>
      </c>
      <c r="D13">
        <v>33.25</v>
      </c>
      <c r="E13">
        <v>66.5</v>
      </c>
      <c r="F13">
        <v>350</v>
      </c>
      <c r="G13" t="s">
        <v>72</v>
      </c>
    </row>
    <row r="14" spans="1:7" x14ac:dyDescent="0.55000000000000004">
      <c r="A14" t="s">
        <v>77</v>
      </c>
      <c r="B14" t="s">
        <v>53</v>
      </c>
      <c r="C14" t="s">
        <v>61</v>
      </c>
      <c r="D14">
        <v>36.75</v>
      </c>
      <c r="E14">
        <v>73.5</v>
      </c>
      <c r="F14">
        <v>400</v>
      </c>
      <c r="G14" t="s">
        <v>78</v>
      </c>
    </row>
    <row r="15" spans="1:7" x14ac:dyDescent="0.55000000000000004">
      <c r="A15" t="s">
        <v>79</v>
      </c>
      <c r="B15" t="s">
        <v>53</v>
      </c>
      <c r="C15" t="s">
        <v>79</v>
      </c>
      <c r="D15">
        <v>37.799999999999997</v>
      </c>
      <c r="E15">
        <v>75.599999999999994</v>
      </c>
      <c r="F15">
        <v>450</v>
      </c>
      <c r="G15" t="s">
        <v>78</v>
      </c>
    </row>
    <row r="16" spans="1:7" x14ac:dyDescent="0.55000000000000004">
      <c r="A16" t="s">
        <v>80</v>
      </c>
      <c r="B16" t="s">
        <v>53</v>
      </c>
      <c r="C16" t="s">
        <v>81</v>
      </c>
      <c r="D16">
        <v>36.75</v>
      </c>
      <c r="E16">
        <v>73.5</v>
      </c>
      <c r="F16">
        <v>500</v>
      </c>
      <c r="G16" t="s">
        <v>82</v>
      </c>
    </row>
    <row r="17" spans="1:7" x14ac:dyDescent="0.55000000000000004">
      <c r="A17" t="s">
        <v>83</v>
      </c>
      <c r="B17" t="s">
        <v>53</v>
      </c>
      <c r="C17" t="s">
        <v>84</v>
      </c>
      <c r="D17">
        <v>33.25</v>
      </c>
      <c r="E17">
        <v>66.5</v>
      </c>
      <c r="F17">
        <v>550</v>
      </c>
      <c r="G17" t="s">
        <v>82</v>
      </c>
    </row>
    <row r="18" spans="1:7" x14ac:dyDescent="0.55000000000000004">
      <c r="A18" t="s">
        <v>85</v>
      </c>
      <c r="B18" t="s">
        <v>53</v>
      </c>
      <c r="C18" t="s">
        <v>86</v>
      </c>
      <c r="D18">
        <v>36.75</v>
      </c>
      <c r="E18">
        <v>73.5</v>
      </c>
      <c r="F18">
        <v>350</v>
      </c>
      <c r="G18" t="s">
        <v>87</v>
      </c>
    </row>
    <row r="19" spans="1:7" x14ac:dyDescent="0.55000000000000004">
      <c r="A19" t="s">
        <v>88</v>
      </c>
      <c r="B19" t="s">
        <v>53</v>
      </c>
      <c r="C19" t="s">
        <v>89</v>
      </c>
      <c r="D19">
        <v>40.25</v>
      </c>
      <c r="E19">
        <v>80.5</v>
      </c>
      <c r="F19">
        <v>400</v>
      </c>
      <c r="G19" t="s">
        <v>87</v>
      </c>
    </row>
    <row r="20" spans="1:7" x14ac:dyDescent="0.55000000000000004">
      <c r="A20" t="s">
        <v>90</v>
      </c>
      <c r="B20" t="s">
        <v>53</v>
      </c>
      <c r="C20" t="s">
        <v>66</v>
      </c>
      <c r="D20">
        <v>33.25</v>
      </c>
      <c r="E20">
        <v>66.5</v>
      </c>
      <c r="F20">
        <v>350</v>
      </c>
      <c r="G20" t="s">
        <v>91</v>
      </c>
    </row>
    <row r="21" spans="1:7" x14ac:dyDescent="0.55000000000000004">
      <c r="A21" t="s">
        <v>92</v>
      </c>
      <c r="B21" t="s">
        <v>53</v>
      </c>
      <c r="C21" t="s">
        <v>66</v>
      </c>
      <c r="D21">
        <v>36.75</v>
      </c>
      <c r="E21">
        <v>73.5</v>
      </c>
      <c r="F21">
        <v>200</v>
      </c>
      <c r="G21" t="s">
        <v>91</v>
      </c>
    </row>
    <row r="22" spans="1:7" x14ac:dyDescent="0.55000000000000004">
      <c r="A22" t="s">
        <v>93</v>
      </c>
      <c r="B22" t="s">
        <v>53</v>
      </c>
      <c r="C22" t="s">
        <v>94</v>
      </c>
      <c r="D22">
        <v>33.25</v>
      </c>
      <c r="E22">
        <v>66.5</v>
      </c>
      <c r="F22">
        <v>200</v>
      </c>
      <c r="G22" t="s">
        <v>95</v>
      </c>
    </row>
    <row r="23" spans="1:7" x14ac:dyDescent="0.55000000000000004">
      <c r="A23" t="s">
        <v>96</v>
      </c>
      <c r="B23" t="s">
        <v>53</v>
      </c>
      <c r="C23" t="s">
        <v>61</v>
      </c>
      <c r="D23">
        <v>40.25</v>
      </c>
      <c r="E23">
        <v>80.5</v>
      </c>
      <c r="F23">
        <v>300</v>
      </c>
      <c r="G23" t="s">
        <v>95</v>
      </c>
    </row>
    <row r="24" spans="1:7" x14ac:dyDescent="0.55000000000000004">
      <c r="A24" t="s">
        <v>97</v>
      </c>
      <c r="B24" t="s">
        <v>53</v>
      </c>
      <c r="C24" t="s">
        <v>97</v>
      </c>
      <c r="D24">
        <v>33.25</v>
      </c>
      <c r="E24">
        <v>66.5</v>
      </c>
      <c r="F24">
        <v>500</v>
      </c>
      <c r="G24" t="s">
        <v>95</v>
      </c>
    </row>
    <row r="25" spans="1:7" x14ac:dyDescent="0.55000000000000004">
      <c r="A25" t="s">
        <v>98</v>
      </c>
      <c r="B25" t="s">
        <v>99</v>
      </c>
      <c r="C25" t="s">
        <v>76</v>
      </c>
      <c r="D25">
        <v>33.950000000000003</v>
      </c>
      <c r="E25">
        <v>67.900000000000006</v>
      </c>
      <c r="F25">
        <v>275</v>
      </c>
      <c r="G25" t="s">
        <v>100</v>
      </c>
    </row>
    <row r="26" spans="1:7" x14ac:dyDescent="0.55000000000000004">
      <c r="A26" t="s">
        <v>101</v>
      </c>
      <c r="B26" t="s">
        <v>99</v>
      </c>
      <c r="C26" t="s">
        <v>102</v>
      </c>
      <c r="D26">
        <v>36.75</v>
      </c>
      <c r="E26">
        <v>73.5</v>
      </c>
      <c r="F26">
        <v>125</v>
      </c>
      <c r="G26" t="s">
        <v>100</v>
      </c>
    </row>
    <row r="27" spans="1:7" x14ac:dyDescent="0.55000000000000004">
      <c r="A27" t="s">
        <v>103</v>
      </c>
      <c r="B27" t="s">
        <v>99</v>
      </c>
      <c r="C27" t="s">
        <v>104</v>
      </c>
      <c r="D27">
        <v>40.950000000000003</v>
      </c>
      <c r="E27">
        <v>81.900000000000006</v>
      </c>
      <c r="F27">
        <v>300</v>
      </c>
      <c r="G27" t="s">
        <v>100</v>
      </c>
    </row>
    <row r="28" spans="1:7" x14ac:dyDescent="0.55000000000000004">
      <c r="A28" t="s">
        <v>105</v>
      </c>
      <c r="B28" t="s">
        <v>99</v>
      </c>
      <c r="C28" t="s">
        <v>76</v>
      </c>
      <c r="D28">
        <v>71.05</v>
      </c>
      <c r="E28">
        <v>142.1</v>
      </c>
      <c r="F28">
        <v>275</v>
      </c>
      <c r="G28" t="s">
        <v>106</v>
      </c>
    </row>
    <row r="29" spans="1:7" x14ac:dyDescent="0.55000000000000004">
      <c r="A29" t="s">
        <v>107</v>
      </c>
      <c r="B29" t="s">
        <v>99</v>
      </c>
      <c r="C29" t="s">
        <v>102</v>
      </c>
      <c r="D29">
        <v>34.299999999999997</v>
      </c>
      <c r="E29">
        <v>68.599999999999994</v>
      </c>
      <c r="F29">
        <v>250</v>
      </c>
      <c r="G29" t="s">
        <v>106</v>
      </c>
    </row>
    <row r="30" spans="1:7" x14ac:dyDescent="0.55000000000000004">
      <c r="A30" t="s">
        <v>108</v>
      </c>
      <c r="B30" t="s">
        <v>99</v>
      </c>
      <c r="C30" t="s">
        <v>102</v>
      </c>
      <c r="D30">
        <v>33.950000000000003</v>
      </c>
      <c r="E30">
        <v>67.900000000000006</v>
      </c>
      <c r="F30">
        <v>300</v>
      </c>
      <c r="G30" t="s">
        <v>106</v>
      </c>
    </row>
    <row r="31" spans="1:7" x14ac:dyDescent="0.55000000000000004">
      <c r="A31" t="s">
        <v>109</v>
      </c>
      <c r="B31" t="s">
        <v>99</v>
      </c>
      <c r="C31" t="s">
        <v>102</v>
      </c>
      <c r="D31">
        <v>35.35</v>
      </c>
      <c r="E31">
        <v>70.7</v>
      </c>
      <c r="F31">
        <v>125</v>
      </c>
      <c r="G31" t="s">
        <v>110</v>
      </c>
    </row>
    <row r="32" spans="1:7" x14ac:dyDescent="0.55000000000000004">
      <c r="A32" t="s">
        <v>111</v>
      </c>
      <c r="B32" t="s">
        <v>99</v>
      </c>
      <c r="C32" t="s">
        <v>112</v>
      </c>
      <c r="D32">
        <v>70</v>
      </c>
      <c r="E32">
        <v>100.8</v>
      </c>
      <c r="F32">
        <v>75</v>
      </c>
      <c r="G32" t="s">
        <v>110</v>
      </c>
    </row>
    <row r="33" spans="1:7" x14ac:dyDescent="0.55000000000000004">
      <c r="A33" t="s">
        <v>113</v>
      </c>
      <c r="B33" t="s">
        <v>99</v>
      </c>
      <c r="C33" t="s">
        <v>114</v>
      </c>
      <c r="D33">
        <v>34.299999999999997</v>
      </c>
      <c r="E33">
        <v>68.599999999999994</v>
      </c>
      <c r="F33">
        <v>300</v>
      </c>
      <c r="G33" t="s">
        <v>110</v>
      </c>
    </row>
    <row r="34" spans="1:7" x14ac:dyDescent="0.55000000000000004">
      <c r="A34" t="s">
        <v>115</v>
      </c>
      <c r="B34" t="s">
        <v>99</v>
      </c>
      <c r="C34" t="s">
        <v>102</v>
      </c>
      <c r="D34">
        <v>33.950000000000003</v>
      </c>
      <c r="E34">
        <v>67.900000000000006</v>
      </c>
      <c r="F34">
        <v>50</v>
      </c>
      <c r="G34" t="s">
        <v>116</v>
      </c>
    </row>
    <row r="35" spans="1:7" x14ac:dyDescent="0.55000000000000004">
      <c r="A35" t="s">
        <v>117</v>
      </c>
      <c r="B35" t="s">
        <v>99</v>
      </c>
      <c r="C35" t="s">
        <v>102</v>
      </c>
      <c r="D35">
        <v>37.450000000000003</v>
      </c>
      <c r="E35">
        <v>74.900000000000006</v>
      </c>
      <c r="F35">
        <v>250</v>
      </c>
      <c r="G35" t="s">
        <v>116</v>
      </c>
    </row>
    <row r="36" spans="1:7" x14ac:dyDescent="0.55000000000000004">
      <c r="A36" t="s">
        <v>118</v>
      </c>
      <c r="B36" t="s">
        <v>99</v>
      </c>
      <c r="C36" t="s">
        <v>102</v>
      </c>
      <c r="D36">
        <v>31.5</v>
      </c>
      <c r="E36">
        <v>63</v>
      </c>
      <c r="F36">
        <v>200</v>
      </c>
      <c r="G36" t="s">
        <v>116</v>
      </c>
    </row>
    <row r="37" spans="1:7" x14ac:dyDescent="0.55000000000000004">
      <c r="A37" t="s">
        <v>119</v>
      </c>
      <c r="B37" t="s">
        <v>99</v>
      </c>
      <c r="C37" t="s">
        <v>120</v>
      </c>
      <c r="D37">
        <v>39.200000000000003</v>
      </c>
      <c r="E37">
        <v>78.400000000000006</v>
      </c>
      <c r="F37">
        <v>75</v>
      </c>
      <c r="G37" t="s">
        <v>116</v>
      </c>
    </row>
    <row r="38" spans="1:7" x14ac:dyDescent="0.55000000000000004">
      <c r="A38" t="s">
        <v>121</v>
      </c>
      <c r="B38" t="s">
        <v>99</v>
      </c>
      <c r="C38" t="s">
        <v>102</v>
      </c>
      <c r="D38">
        <v>38.85</v>
      </c>
      <c r="E38">
        <v>77.7</v>
      </c>
      <c r="F38">
        <v>250</v>
      </c>
      <c r="G38" t="s">
        <v>116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256B2-12CF-47C1-A830-4D808760CDA8}">
  <dimension ref="A1:L37"/>
  <sheetViews>
    <sheetView workbookViewId="0">
      <selection activeCell="L8" sqref="L8"/>
    </sheetView>
  </sheetViews>
  <sheetFormatPr defaultRowHeight="14.4" x14ac:dyDescent="0.55000000000000004"/>
  <cols>
    <col min="1" max="2" width="4.68359375" bestFit="1" customWidth="1"/>
    <col min="3" max="3" width="5.68359375" bestFit="1" customWidth="1"/>
    <col min="4" max="5" width="4.68359375" bestFit="1" customWidth="1"/>
    <col min="6" max="6" width="3.68359375" bestFit="1" customWidth="1"/>
    <col min="7" max="7" width="4.5234375" bestFit="1" customWidth="1"/>
    <col min="8" max="10" width="4.68359375" bestFit="1" customWidth="1"/>
    <col min="11" max="11" width="6.1015625" bestFit="1" customWidth="1"/>
    <col min="12" max="12" width="7.3125" bestFit="1" customWidth="1"/>
  </cols>
  <sheetData>
    <row r="1" spans="1:12" s="1" customFormat="1" x14ac:dyDescent="0.55000000000000004">
      <c r="A1" s="4" t="s">
        <v>19</v>
      </c>
      <c r="B1" s="4" t="s">
        <v>123</v>
      </c>
      <c r="C1" s="4" t="s">
        <v>124</v>
      </c>
      <c r="D1" s="4" t="s">
        <v>125</v>
      </c>
      <c r="E1" s="4" t="s">
        <v>126</v>
      </c>
      <c r="F1" s="4" t="s">
        <v>127</v>
      </c>
      <c r="G1" s="4" t="s">
        <v>128</v>
      </c>
      <c r="H1" s="4" t="s">
        <v>129</v>
      </c>
      <c r="I1" s="4" t="s">
        <v>130</v>
      </c>
      <c r="J1" s="4" t="s">
        <v>131</v>
      </c>
      <c r="K1" s="4" t="s">
        <v>122</v>
      </c>
      <c r="L1" s="4" t="s">
        <v>132</v>
      </c>
    </row>
    <row r="2" spans="1:12" x14ac:dyDescent="0.55000000000000004">
      <c r="A2">
        <v>1911</v>
      </c>
      <c r="B2">
        <v>31.2</v>
      </c>
      <c r="D2">
        <v>40.200000000000003</v>
      </c>
      <c r="H2">
        <v>28.5</v>
      </c>
      <c r="K2">
        <v>0.1</v>
      </c>
      <c r="L2">
        <v>57</v>
      </c>
    </row>
    <row r="3" spans="1:12" x14ac:dyDescent="0.55000000000000004">
      <c r="A3">
        <v>1914</v>
      </c>
      <c r="B3">
        <v>37.700000000000003</v>
      </c>
      <c r="D3">
        <v>32.200000000000003</v>
      </c>
      <c r="H3">
        <v>30.1</v>
      </c>
      <c r="K3">
        <v>0</v>
      </c>
      <c r="L3">
        <v>69.900000000000006</v>
      </c>
    </row>
    <row r="4" spans="1:12" x14ac:dyDescent="0.55000000000000004">
      <c r="A4">
        <v>1914</v>
      </c>
      <c r="B4">
        <v>36.5</v>
      </c>
      <c r="C4">
        <v>0.2</v>
      </c>
      <c r="D4">
        <v>26.9</v>
      </c>
      <c r="H4">
        <v>36.4</v>
      </c>
      <c r="K4">
        <v>0</v>
      </c>
      <c r="L4">
        <v>66.2</v>
      </c>
    </row>
    <row r="5" spans="1:12" x14ac:dyDescent="0.55000000000000004">
      <c r="A5">
        <v>1917</v>
      </c>
      <c r="B5">
        <v>24.7</v>
      </c>
      <c r="C5">
        <v>8.5</v>
      </c>
      <c r="D5">
        <v>27.6</v>
      </c>
      <c r="H5">
        <v>31.1</v>
      </c>
      <c r="K5">
        <v>8.1</v>
      </c>
      <c r="L5">
        <v>65.8</v>
      </c>
    </row>
    <row r="6" spans="1:12" x14ac:dyDescent="0.55000000000000004">
      <c r="A6">
        <v>1920</v>
      </c>
      <c r="B6">
        <v>27.9</v>
      </c>
      <c r="C6">
        <v>14.2</v>
      </c>
      <c r="D6">
        <v>21.8</v>
      </c>
      <c r="H6">
        <v>29.6</v>
      </c>
      <c r="K6">
        <v>6.4</v>
      </c>
      <c r="L6">
        <v>55.3</v>
      </c>
    </row>
    <row r="7" spans="1:12" x14ac:dyDescent="0.55000000000000004">
      <c r="A7">
        <v>1921</v>
      </c>
      <c r="B7">
        <v>25.8</v>
      </c>
      <c r="C7">
        <v>11.1</v>
      </c>
      <c r="D7">
        <v>19.100000000000001</v>
      </c>
      <c r="H7">
        <v>36.200000000000003</v>
      </c>
      <c r="I7">
        <v>4.5999999999999996</v>
      </c>
      <c r="K7">
        <v>3.2</v>
      </c>
      <c r="L7">
        <v>54.2</v>
      </c>
    </row>
    <row r="8" spans="1:12" x14ac:dyDescent="0.55000000000000004">
      <c r="A8">
        <v>1924</v>
      </c>
      <c r="B8">
        <v>26.1</v>
      </c>
      <c r="C8">
        <v>10.8</v>
      </c>
      <c r="D8">
        <v>16.899999999999999</v>
      </c>
      <c r="H8">
        <v>41.1</v>
      </c>
      <c r="I8">
        <v>5.0999999999999996</v>
      </c>
      <c r="K8">
        <v>0</v>
      </c>
      <c r="L8">
        <v>53</v>
      </c>
    </row>
    <row r="9" spans="1:12" x14ac:dyDescent="0.55000000000000004">
      <c r="A9">
        <v>1928</v>
      </c>
      <c r="B9">
        <v>29.4</v>
      </c>
      <c r="C9">
        <v>11.2</v>
      </c>
      <c r="D9">
        <v>15.9</v>
      </c>
      <c r="H9">
        <v>37</v>
      </c>
      <c r="I9">
        <v>6.4</v>
      </c>
      <c r="K9">
        <v>0.1</v>
      </c>
      <c r="L9">
        <v>67.400000000000006</v>
      </c>
    </row>
    <row r="10" spans="1:12" x14ac:dyDescent="0.55000000000000004">
      <c r="A10">
        <v>1932</v>
      </c>
      <c r="B10">
        <v>23.5</v>
      </c>
      <c r="C10">
        <v>14.1</v>
      </c>
      <c r="D10">
        <v>11.7</v>
      </c>
      <c r="H10">
        <v>41.7</v>
      </c>
      <c r="I10">
        <v>8.3000000000000007</v>
      </c>
      <c r="K10">
        <v>0.7</v>
      </c>
      <c r="L10">
        <v>67.599999999999994</v>
      </c>
    </row>
    <row r="11" spans="1:12" x14ac:dyDescent="0.55000000000000004">
      <c r="A11">
        <v>1936</v>
      </c>
      <c r="B11">
        <v>17.600000000000001</v>
      </c>
      <c r="C11">
        <v>14.3</v>
      </c>
      <c r="D11">
        <v>12.9</v>
      </c>
      <c r="H11">
        <v>45.9</v>
      </c>
      <c r="I11">
        <v>7.7</v>
      </c>
      <c r="K11">
        <v>1.6</v>
      </c>
      <c r="L11">
        <v>74.5</v>
      </c>
    </row>
    <row r="12" spans="1:12" x14ac:dyDescent="0.55000000000000004">
      <c r="A12">
        <v>1940</v>
      </c>
      <c r="B12">
        <v>18</v>
      </c>
      <c r="C12">
        <v>12</v>
      </c>
      <c r="D12">
        <v>12</v>
      </c>
      <c r="H12">
        <v>53.8</v>
      </c>
      <c r="I12">
        <v>4.2</v>
      </c>
      <c r="K12">
        <v>0</v>
      </c>
      <c r="L12">
        <v>70.3</v>
      </c>
    </row>
    <row r="13" spans="1:12" x14ac:dyDescent="0.55000000000000004">
      <c r="A13">
        <v>1944</v>
      </c>
      <c r="B13">
        <v>15.9</v>
      </c>
      <c r="C13">
        <v>13.6</v>
      </c>
      <c r="D13">
        <v>12.9</v>
      </c>
      <c r="H13">
        <v>46.7</v>
      </c>
      <c r="I13">
        <v>10.3</v>
      </c>
      <c r="K13">
        <v>0.7</v>
      </c>
      <c r="L13">
        <v>71.900000000000006</v>
      </c>
    </row>
    <row r="14" spans="1:12" x14ac:dyDescent="0.55000000000000004">
      <c r="A14">
        <v>1948</v>
      </c>
      <c r="B14">
        <v>12.3</v>
      </c>
      <c r="C14">
        <v>12.4</v>
      </c>
      <c r="D14">
        <v>22.8</v>
      </c>
      <c r="H14">
        <v>46.1</v>
      </c>
      <c r="I14">
        <v>6.3</v>
      </c>
      <c r="K14">
        <v>0.1</v>
      </c>
      <c r="L14">
        <v>82.7</v>
      </c>
    </row>
    <row r="15" spans="1:12" x14ac:dyDescent="0.55000000000000004">
      <c r="A15">
        <v>1952</v>
      </c>
      <c r="B15">
        <v>14.4</v>
      </c>
      <c r="C15">
        <v>10.7</v>
      </c>
      <c r="D15">
        <v>24.4</v>
      </c>
      <c r="H15">
        <v>46.1</v>
      </c>
      <c r="I15">
        <v>4.3</v>
      </c>
      <c r="K15">
        <v>0.1</v>
      </c>
      <c r="L15">
        <v>79.099999999999994</v>
      </c>
    </row>
    <row r="16" spans="1:12" x14ac:dyDescent="0.55000000000000004">
      <c r="A16">
        <v>1956</v>
      </c>
      <c r="B16">
        <v>17.100000000000001</v>
      </c>
      <c r="C16">
        <v>9.4</v>
      </c>
      <c r="D16">
        <v>23.8</v>
      </c>
      <c r="H16">
        <v>44.6</v>
      </c>
      <c r="I16">
        <v>5</v>
      </c>
      <c r="K16">
        <v>0.1</v>
      </c>
      <c r="L16">
        <v>79.8</v>
      </c>
    </row>
    <row r="17" spans="1:12" x14ac:dyDescent="0.55000000000000004">
      <c r="A17">
        <v>1958</v>
      </c>
      <c r="B17">
        <v>19.5</v>
      </c>
      <c r="C17">
        <v>12.7</v>
      </c>
      <c r="D17">
        <v>18.2</v>
      </c>
      <c r="H17">
        <v>46.2</v>
      </c>
      <c r="I17">
        <v>3.4</v>
      </c>
      <c r="K17">
        <v>0</v>
      </c>
      <c r="L17">
        <v>77.400000000000006</v>
      </c>
    </row>
    <row r="18" spans="1:12" x14ac:dyDescent="0.55000000000000004">
      <c r="A18">
        <v>1960</v>
      </c>
      <c r="B18">
        <v>16.5</v>
      </c>
      <c r="C18">
        <v>13.6</v>
      </c>
      <c r="D18">
        <v>17.5</v>
      </c>
      <c r="H18">
        <v>47.8</v>
      </c>
      <c r="I18">
        <v>4.5</v>
      </c>
      <c r="K18">
        <v>0.1</v>
      </c>
      <c r="L18">
        <v>85.9</v>
      </c>
    </row>
    <row r="19" spans="1:12" x14ac:dyDescent="0.55000000000000004">
      <c r="A19">
        <v>1964</v>
      </c>
      <c r="B19">
        <v>13.7</v>
      </c>
      <c r="C19">
        <v>13.2</v>
      </c>
      <c r="D19">
        <v>17</v>
      </c>
      <c r="E19">
        <v>1.8</v>
      </c>
      <c r="H19">
        <v>47.3</v>
      </c>
      <c r="I19">
        <v>5.2</v>
      </c>
      <c r="K19">
        <v>0</v>
      </c>
      <c r="L19">
        <v>83.9</v>
      </c>
    </row>
    <row r="20" spans="1:12" x14ac:dyDescent="0.55000000000000004">
      <c r="A20">
        <v>1968</v>
      </c>
      <c r="B20">
        <v>12.9</v>
      </c>
      <c r="C20">
        <v>15.7</v>
      </c>
      <c r="D20">
        <v>14.3</v>
      </c>
      <c r="E20">
        <v>1.5</v>
      </c>
      <c r="H20">
        <v>50.1</v>
      </c>
      <c r="I20">
        <v>3</v>
      </c>
      <c r="K20">
        <v>0</v>
      </c>
      <c r="L20">
        <v>89.3</v>
      </c>
    </row>
    <row r="21" spans="1:12" x14ac:dyDescent="0.55000000000000004">
      <c r="A21">
        <v>1970</v>
      </c>
      <c r="B21">
        <v>11.5</v>
      </c>
      <c r="C21">
        <v>19.899999999999999</v>
      </c>
      <c r="D21">
        <v>16.2</v>
      </c>
      <c r="E21">
        <v>1.8</v>
      </c>
      <c r="H21">
        <v>45.3</v>
      </c>
      <c r="I21">
        <v>4.8</v>
      </c>
      <c r="K21">
        <v>0.4</v>
      </c>
      <c r="L21">
        <v>88.3</v>
      </c>
    </row>
    <row r="22" spans="1:12" x14ac:dyDescent="0.55000000000000004">
      <c r="A22">
        <v>1973</v>
      </c>
      <c r="B22">
        <v>14.3</v>
      </c>
      <c r="C22">
        <v>25.1</v>
      </c>
      <c r="D22">
        <v>9.4</v>
      </c>
      <c r="E22">
        <v>1.8</v>
      </c>
      <c r="H22">
        <v>43.6</v>
      </c>
      <c r="I22">
        <v>5.3</v>
      </c>
      <c r="K22">
        <v>0.6</v>
      </c>
      <c r="L22">
        <v>90.8</v>
      </c>
    </row>
    <row r="23" spans="1:12" x14ac:dyDescent="0.55000000000000004">
      <c r="A23">
        <v>1976</v>
      </c>
      <c r="B23">
        <v>15.6</v>
      </c>
      <c r="C23">
        <v>24.1</v>
      </c>
      <c r="D23">
        <v>11.1</v>
      </c>
      <c r="E23">
        <v>1.4</v>
      </c>
      <c r="H23">
        <v>42.7</v>
      </c>
      <c r="I23">
        <v>4.8</v>
      </c>
      <c r="K23">
        <v>0.4</v>
      </c>
      <c r="L23">
        <v>91.8</v>
      </c>
    </row>
    <row r="24" spans="1:12" x14ac:dyDescent="0.55000000000000004">
      <c r="A24">
        <v>1979</v>
      </c>
      <c r="B24">
        <v>20.3</v>
      </c>
      <c r="C24">
        <v>18.100000000000001</v>
      </c>
      <c r="D24">
        <v>10.6</v>
      </c>
      <c r="E24">
        <v>1.4</v>
      </c>
      <c r="H24">
        <v>43.2</v>
      </c>
      <c r="I24">
        <v>5.6</v>
      </c>
      <c r="K24">
        <v>0.8</v>
      </c>
      <c r="L24">
        <v>90.7</v>
      </c>
    </row>
    <row r="25" spans="1:12" x14ac:dyDescent="0.55000000000000004">
      <c r="A25">
        <v>1982</v>
      </c>
      <c r="B25">
        <v>23.6</v>
      </c>
      <c r="C25">
        <v>15.5</v>
      </c>
      <c r="D25">
        <v>5.9</v>
      </c>
      <c r="E25">
        <v>1.9</v>
      </c>
      <c r="F25">
        <v>1.7</v>
      </c>
      <c r="H25">
        <v>45.6</v>
      </c>
      <c r="I25">
        <v>5.6</v>
      </c>
      <c r="K25">
        <v>0.2</v>
      </c>
      <c r="L25">
        <v>91.4</v>
      </c>
    </row>
    <row r="26" spans="1:12" x14ac:dyDescent="0.55000000000000004">
      <c r="A26">
        <v>1985</v>
      </c>
      <c r="B26">
        <v>21.3</v>
      </c>
      <c r="C26">
        <v>12.45</v>
      </c>
      <c r="D26">
        <v>14.2</v>
      </c>
      <c r="F26">
        <v>1.5</v>
      </c>
      <c r="H26">
        <v>44.7</v>
      </c>
      <c r="I26">
        <v>5.4</v>
      </c>
      <c r="K26">
        <v>0.5</v>
      </c>
      <c r="L26">
        <v>89.9</v>
      </c>
    </row>
    <row r="27" spans="1:12" x14ac:dyDescent="0.55000000000000004">
      <c r="A27">
        <v>1988</v>
      </c>
      <c r="B27">
        <v>18.3</v>
      </c>
      <c r="C27">
        <v>11.3</v>
      </c>
      <c r="D27">
        <v>12.2</v>
      </c>
      <c r="E27">
        <v>2.9</v>
      </c>
      <c r="F27">
        <v>5.5</v>
      </c>
      <c r="H27">
        <v>43.2</v>
      </c>
      <c r="I27">
        <v>5.8</v>
      </c>
      <c r="K27">
        <v>0.7</v>
      </c>
      <c r="L27">
        <v>86</v>
      </c>
    </row>
    <row r="28" spans="1:12" x14ac:dyDescent="0.55000000000000004">
      <c r="A28">
        <v>1991</v>
      </c>
      <c r="B28">
        <v>21.9</v>
      </c>
      <c r="C28">
        <v>8.5</v>
      </c>
      <c r="D28">
        <v>9.1</v>
      </c>
      <c r="E28">
        <v>7.1</v>
      </c>
      <c r="F28">
        <v>3.4</v>
      </c>
      <c r="G28">
        <v>6.7</v>
      </c>
      <c r="H28">
        <v>37.700000000000003</v>
      </c>
      <c r="I28">
        <v>4.5</v>
      </c>
      <c r="K28">
        <v>1</v>
      </c>
      <c r="L28">
        <v>86.7</v>
      </c>
    </row>
    <row r="29" spans="1:12" x14ac:dyDescent="0.55000000000000004">
      <c r="A29">
        <v>1994</v>
      </c>
      <c r="B29">
        <v>22.4</v>
      </c>
      <c r="C29">
        <v>7.7</v>
      </c>
      <c r="D29">
        <v>7.2</v>
      </c>
      <c r="E29">
        <v>4.0999999999999996</v>
      </c>
      <c r="F29">
        <v>5</v>
      </c>
      <c r="H29">
        <v>45.3</v>
      </c>
      <c r="I29">
        <v>6.2</v>
      </c>
      <c r="K29">
        <v>2.2999999999999998</v>
      </c>
      <c r="L29">
        <v>86.8</v>
      </c>
    </row>
    <row r="30" spans="1:12" x14ac:dyDescent="0.55000000000000004">
      <c r="A30">
        <v>1998</v>
      </c>
      <c r="B30">
        <v>22.9</v>
      </c>
      <c r="C30">
        <v>5.0999999999999996</v>
      </c>
      <c r="D30">
        <v>4.7</v>
      </c>
      <c r="E30">
        <v>11.7</v>
      </c>
      <c r="F30">
        <v>4.5</v>
      </c>
      <c r="H30">
        <v>36.4</v>
      </c>
      <c r="I30">
        <v>12</v>
      </c>
      <c r="J30">
        <v>0.4</v>
      </c>
      <c r="K30">
        <v>2.2000000000000002</v>
      </c>
      <c r="L30">
        <v>81.400000000000006</v>
      </c>
    </row>
    <row r="31" spans="1:12" x14ac:dyDescent="0.55000000000000004">
      <c r="A31">
        <v>2002</v>
      </c>
      <c r="B31">
        <v>15.3</v>
      </c>
      <c r="C31">
        <v>6.2</v>
      </c>
      <c r="D31">
        <v>13.4</v>
      </c>
      <c r="E31">
        <v>9.1</v>
      </c>
      <c r="F31">
        <v>4.5999999999999996</v>
      </c>
      <c r="H31">
        <v>39.9</v>
      </c>
      <c r="I31">
        <v>8.4</v>
      </c>
      <c r="J31">
        <v>1.4</v>
      </c>
      <c r="K31">
        <v>1.7</v>
      </c>
      <c r="L31">
        <v>80.099999999999994</v>
      </c>
    </row>
    <row r="32" spans="1:12" x14ac:dyDescent="0.55000000000000004">
      <c r="A32">
        <v>2006</v>
      </c>
      <c r="B32">
        <v>26.2</v>
      </c>
      <c r="C32">
        <v>7.9</v>
      </c>
      <c r="D32">
        <v>7.5</v>
      </c>
      <c r="E32">
        <v>6.6</v>
      </c>
      <c r="F32">
        <v>5.2</v>
      </c>
      <c r="H32">
        <v>35</v>
      </c>
      <c r="I32">
        <v>5.8</v>
      </c>
      <c r="J32">
        <v>2.9</v>
      </c>
      <c r="K32">
        <v>2.7</v>
      </c>
      <c r="L32">
        <v>82</v>
      </c>
    </row>
    <row r="33" spans="1:12" x14ac:dyDescent="0.55000000000000004">
      <c r="A33">
        <v>2010</v>
      </c>
      <c r="B33">
        <v>30.1</v>
      </c>
      <c r="C33">
        <v>6.6</v>
      </c>
      <c r="D33">
        <v>7.1</v>
      </c>
      <c r="E33">
        <v>5.6</v>
      </c>
      <c r="F33">
        <v>7.3</v>
      </c>
      <c r="H33">
        <v>30.7</v>
      </c>
      <c r="I33">
        <v>5.6</v>
      </c>
      <c r="J33">
        <v>5.7</v>
      </c>
      <c r="K33">
        <v>1.4</v>
      </c>
      <c r="L33">
        <v>84.6</v>
      </c>
    </row>
    <row r="34" spans="1:12" x14ac:dyDescent="0.55000000000000004">
      <c r="A34">
        <v>2014</v>
      </c>
      <c r="B34">
        <v>23.3</v>
      </c>
      <c r="C34">
        <v>6.1</v>
      </c>
      <c r="D34">
        <v>5.4</v>
      </c>
      <c r="E34">
        <v>4.5999999999999996</v>
      </c>
      <c r="F34">
        <v>6.9</v>
      </c>
      <c r="H34">
        <v>31</v>
      </c>
      <c r="I34">
        <v>5.7</v>
      </c>
      <c r="J34">
        <v>12.9</v>
      </c>
      <c r="K34">
        <v>4.0999999999999996</v>
      </c>
      <c r="L34">
        <v>85.8</v>
      </c>
    </row>
    <row r="35" spans="1:12" x14ac:dyDescent="0.55000000000000004">
      <c r="A35">
        <v>2018</v>
      </c>
      <c r="B35">
        <v>19.8</v>
      </c>
      <c r="C35">
        <v>8.6</v>
      </c>
      <c r="D35">
        <v>5.5</v>
      </c>
      <c r="E35">
        <v>6.3</v>
      </c>
      <c r="F35">
        <v>4.4000000000000004</v>
      </c>
      <c r="H35">
        <v>28.3</v>
      </c>
      <c r="I35">
        <v>8</v>
      </c>
      <c r="J35">
        <v>17.5</v>
      </c>
      <c r="K35">
        <v>1.5</v>
      </c>
      <c r="L35">
        <v>87.2</v>
      </c>
    </row>
    <row r="36" spans="1:12" x14ac:dyDescent="0.55000000000000004">
      <c r="A36">
        <v>2022</v>
      </c>
      <c r="B36">
        <v>19.100000000000001</v>
      </c>
      <c r="C36">
        <v>6.7</v>
      </c>
      <c r="D36">
        <v>4.5999999999999996</v>
      </c>
      <c r="E36">
        <v>5.3</v>
      </c>
      <c r="F36">
        <v>5.0999999999999996</v>
      </c>
      <c r="H36">
        <v>30.3</v>
      </c>
      <c r="I36">
        <v>6.7</v>
      </c>
      <c r="J36">
        <v>20.5</v>
      </c>
      <c r="K36">
        <v>1.5</v>
      </c>
      <c r="L36">
        <v>84.2</v>
      </c>
    </row>
    <row r="37" spans="1:12" x14ac:dyDescent="0.55000000000000004">
      <c r="A37">
        <v>2022</v>
      </c>
      <c r="B37">
        <v>19.100000000000001</v>
      </c>
      <c r="C37">
        <v>6.7</v>
      </c>
      <c r="D37">
        <v>4.5999999999999996</v>
      </c>
      <c r="E37">
        <v>5.3</v>
      </c>
      <c r="F37">
        <v>5.0999999999999996</v>
      </c>
      <c r="H37">
        <v>30.3</v>
      </c>
      <c r="I37">
        <v>6.7</v>
      </c>
      <c r="J37">
        <v>20.5</v>
      </c>
      <c r="K37">
        <v>1.5</v>
      </c>
      <c r="L37">
        <v>84.2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0DE62-FC44-4B1F-9008-F4A76FF26D44}">
  <dimension ref="A1:U44"/>
  <sheetViews>
    <sheetView workbookViewId="0">
      <selection activeCell="D4" sqref="D4"/>
    </sheetView>
  </sheetViews>
  <sheetFormatPr defaultRowHeight="14.4" x14ac:dyDescent="0.55000000000000004"/>
  <cols>
    <col min="2" max="2" width="9.89453125" customWidth="1"/>
    <col min="3" max="10" width="10.734375" style="2" bestFit="1" customWidth="1"/>
    <col min="11" max="11" width="12.1015625" style="2" bestFit="1" customWidth="1"/>
    <col min="12" max="19" width="10.734375" style="2" bestFit="1" customWidth="1"/>
    <col min="20" max="21" width="12.1015625" style="2" bestFit="1" customWidth="1"/>
  </cols>
  <sheetData>
    <row r="1" spans="1:21" s="1" customFormat="1" x14ac:dyDescent="0.55000000000000004">
      <c r="A1" s="1" t="s">
        <v>37</v>
      </c>
      <c r="B1" s="1" t="s">
        <v>12</v>
      </c>
      <c r="C1" s="3" t="s">
        <v>31</v>
      </c>
      <c r="D1" s="3" t="s">
        <v>32</v>
      </c>
      <c r="E1" s="3" t="s">
        <v>33</v>
      </c>
      <c r="F1" s="3" t="s">
        <v>13</v>
      </c>
      <c r="G1" s="3" t="s">
        <v>34</v>
      </c>
      <c r="H1" s="3" t="s">
        <v>35</v>
      </c>
      <c r="I1" s="3" t="s">
        <v>36</v>
      </c>
      <c r="J1" s="3" t="s">
        <v>14</v>
      </c>
      <c r="K1" s="3" t="s">
        <v>15</v>
      </c>
      <c r="L1" s="3" t="s">
        <v>38</v>
      </c>
      <c r="M1" s="3" t="s">
        <v>39</v>
      </c>
      <c r="N1" s="3" t="s">
        <v>40</v>
      </c>
      <c r="O1" s="3" t="s">
        <v>16</v>
      </c>
      <c r="P1" s="3" t="s">
        <v>41</v>
      </c>
      <c r="Q1" s="3" t="s">
        <v>42</v>
      </c>
      <c r="R1" s="3" t="s">
        <v>43</v>
      </c>
      <c r="S1" s="3" t="s">
        <v>17</v>
      </c>
      <c r="T1" s="3" t="s">
        <v>18</v>
      </c>
      <c r="U1" s="3" t="s">
        <v>19</v>
      </c>
    </row>
    <row r="2" spans="1:21" s="1" customFormat="1" x14ac:dyDescent="0.55000000000000004">
      <c r="A2" s="1" t="s">
        <v>20</v>
      </c>
      <c r="C2" s="3">
        <f>SUM(C3:C7)</f>
        <v>28675</v>
      </c>
      <c r="D2" s="3">
        <f t="shared" ref="D2:G2" si="0">SUM(D3:D7)</f>
        <v>28175</v>
      </c>
      <c r="E2" s="3">
        <f t="shared" si="0"/>
        <v>28675</v>
      </c>
      <c r="F2" s="3">
        <f>SUM(C2:E2)</f>
        <v>85525</v>
      </c>
      <c r="G2" s="3">
        <f t="shared" si="0"/>
        <v>28675</v>
      </c>
      <c r="H2" s="3">
        <f t="shared" ref="H2" si="1">SUM(H3:H7)</f>
        <v>29575</v>
      </c>
      <c r="I2" s="3">
        <f t="shared" ref="I2" si="2">SUM(I3:I7)</f>
        <v>31875</v>
      </c>
      <c r="J2" s="3">
        <f>SUM(G2:I2)</f>
        <v>90125</v>
      </c>
      <c r="K2" s="3">
        <f>SUM(J2,F2)</f>
        <v>175650</v>
      </c>
      <c r="L2" s="3">
        <f t="shared" ref="L2" si="3">SUM(L3:L7)</f>
        <v>31675</v>
      </c>
      <c r="M2" s="3">
        <f t="shared" ref="M2" si="4">SUM(M3:M7)</f>
        <v>31650</v>
      </c>
      <c r="N2" s="3">
        <f t="shared" ref="N2:P2" si="5">SUM(N3:N7)</f>
        <v>32275</v>
      </c>
      <c r="O2" s="3">
        <f>SUM(L2:N2)</f>
        <v>95600</v>
      </c>
      <c r="P2" s="3">
        <f t="shared" si="5"/>
        <v>32175</v>
      </c>
      <c r="Q2" s="3">
        <f t="shared" ref="Q2" si="6">SUM(Q3:Q7)</f>
        <v>33075</v>
      </c>
      <c r="R2" s="3">
        <f t="shared" ref="R2" si="7">SUM(R3:R7)</f>
        <v>33075</v>
      </c>
      <c r="S2" s="3">
        <f>SUM(P2:R2)</f>
        <v>98325</v>
      </c>
      <c r="T2" s="3">
        <f>SUM(S2,O2)</f>
        <v>193925</v>
      </c>
      <c r="U2" s="3">
        <f>SUM(T2,K2)</f>
        <v>369575</v>
      </c>
    </row>
    <row r="3" spans="1:21" x14ac:dyDescent="0.55000000000000004">
      <c r="B3" t="s">
        <v>21</v>
      </c>
      <c r="C3" s="2">
        <v>10000</v>
      </c>
      <c r="D3" s="2">
        <v>10000</v>
      </c>
      <c r="E3" s="2">
        <v>10000</v>
      </c>
      <c r="F3" s="2">
        <f t="shared" ref="F3:F7" si="8">SUM(C3:E3)</f>
        <v>30000</v>
      </c>
      <c r="G3" s="2">
        <v>10000</v>
      </c>
      <c r="H3" s="2">
        <v>10000</v>
      </c>
      <c r="I3" s="2">
        <v>13000</v>
      </c>
      <c r="J3" s="2">
        <f t="shared" ref="J3:J7" si="9">SUM(G3:I3)</f>
        <v>33000</v>
      </c>
      <c r="K3" s="2">
        <f t="shared" ref="K3:K7" si="10">SUM(J3,F3)</f>
        <v>63000</v>
      </c>
      <c r="L3" s="2">
        <v>12000</v>
      </c>
      <c r="M3" s="2">
        <v>12000</v>
      </c>
      <c r="N3" s="2">
        <v>12000</v>
      </c>
      <c r="O3" s="2">
        <f t="shared" ref="O3:O7" si="11">SUM(L3:N3)</f>
        <v>36000</v>
      </c>
      <c r="P3" s="2">
        <v>12000</v>
      </c>
      <c r="Q3" s="2">
        <v>12000</v>
      </c>
      <c r="R3" s="2">
        <v>12000</v>
      </c>
      <c r="S3" s="2">
        <f t="shared" ref="S3:S7" si="12">SUM(P3:R3)</f>
        <v>36000</v>
      </c>
      <c r="T3" s="2">
        <f t="shared" ref="T3:T7" si="13">SUM(S3,O3)</f>
        <v>72000</v>
      </c>
      <c r="U3" s="2">
        <f t="shared" ref="U3:U7" si="14">SUM(T3,K3)</f>
        <v>135000</v>
      </c>
    </row>
    <row r="4" spans="1:21" x14ac:dyDescent="0.55000000000000004">
      <c r="B4" t="s">
        <v>22</v>
      </c>
      <c r="C4" s="2">
        <v>3000</v>
      </c>
      <c r="D4" s="2">
        <v>2500</v>
      </c>
      <c r="E4" s="2">
        <v>3000</v>
      </c>
      <c r="F4" s="2">
        <f t="shared" si="8"/>
        <v>8500</v>
      </c>
      <c r="G4" s="2">
        <v>2500</v>
      </c>
      <c r="H4" s="2">
        <v>3000</v>
      </c>
      <c r="I4" s="2">
        <v>2500</v>
      </c>
      <c r="J4" s="2">
        <f t="shared" si="9"/>
        <v>8000</v>
      </c>
      <c r="K4" s="2">
        <f t="shared" si="10"/>
        <v>16500</v>
      </c>
      <c r="L4" s="2">
        <v>3300</v>
      </c>
      <c r="M4" s="2">
        <v>2800</v>
      </c>
      <c r="N4" s="2">
        <v>3300</v>
      </c>
      <c r="O4" s="2">
        <f t="shared" si="11"/>
        <v>9400</v>
      </c>
      <c r="P4" s="2">
        <v>2800</v>
      </c>
      <c r="Q4" s="2">
        <v>3300</v>
      </c>
      <c r="R4" s="2">
        <v>2800</v>
      </c>
      <c r="S4" s="2">
        <f t="shared" si="12"/>
        <v>8900</v>
      </c>
      <c r="T4" s="2">
        <f t="shared" si="13"/>
        <v>18300</v>
      </c>
      <c r="U4" s="2">
        <f t="shared" si="14"/>
        <v>34800</v>
      </c>
    </row>
    <row r="5" spans="1:21" x14ac:dyDescent="0.55000000000000004">
      <c r="B5" t="s">
        <v>23</v>
      </c>
      <c r="C5" s="2">
        <v>4575</v>
      </c>
      <c r="D5" s="2">
        <v>4575</v>
      </c>
      <c r="E5" s="2">
        <v>4575</v>
      </c>
      <c r="F5" s="2">
        <f t="shared" si="8"/>
        <v>13725</v>
      </c>
      <c r="G5" s="2">
        <v>4575</v>
      </c>
      <c r="H5" s="2">
        <v>4575</v>
      </c>
      <c r="I5" s="2">
        <v>4575</v>
      </c>
      <c r="J5" s="2">
        <f t="shared" si="9"/>
        <v>13725</v>
      </c>
      <c r="K5" s="2">
        <f t="shared" si="10"/>
        <v>27450</v>
      </c>
      <c r="L5" s="2">
        <v>4575</v>
      </c>
      <c r="M5" s="2">
        <v>4575</v>
      </c>
      <c r="N5" s="2">
        <v>4575</v>
      </c>
      <c r="O5" s="2">
        <f t="shared" si="11"/>
        <v>13725</v>
      </c>
      <c r="P5" s="2">
        <v>4575</v>
      </c>
      <c r="Q5" s="2">
        <v>4575</v>
      </c>
      <c r="R5" s="2">
        <v>4575</v>
      </c>
      <c r="S5" s="2">
        <f t="shared" si="12"/>
        <v>13725</v>
      </c>
      <c r="T5" s="2">
        <f t="shared" si="13"/>
        <v>27450</v>
      </c>
      <c r="U5" s="2">
        <f t="shared" si="14"/>
        <v>54900</v>
      </c>
    </row>
    <row r="6" spans="1:21" x14ac:dyDescent="0.55000000000000004">
      <c r="B6" t="s">
        <v>24</v>
      </c>
      <c r="C6" s="2">
        <v>9600</v>
      </c>
      <c r="D6" s="2">
        <v>9600</v>
      </c>
      <c r="E6" s="2">
        <v>9600</v>
      </c>
      <c r="F6" s="2">
        <f t="shared" si="8"/>
        <v>28800</v>
      </c>
      <c r="G6" s="2">
        <v>9600</v>
      </c>
      <c r="H6" s="2">
        <v>9600</v>
      </c>
      <c r="I6" s="2">
        <v>9600</v>
      </c>
      <c r="J6" s="2">
        <f t="shared" si="9"/>
        <v>28800</v>
      </c>
      <c r="K6" s="2">
        <f t="shared" si="10"/>
        <v>57600</v>
      </c>
      <c r="L6" s="2">
        <v>9600</v>
      </c>
      <c r="M6" s="2">
        <v>9600</v>
      </c>
      <c r="N6" s="2">
        <v>9600</v>
      </c>
      <c r="O6" s="2">
        <f t="shared" si="11"/>
        <v>28800</v>
      </c>
      <c r="P6" s="2">
        <v>9600</v>
      </c>
      <c r="Q6" s="2">
        <v>9600</v>
      </c>
      <c r="R6" s="2">
        <v>9600</v>
      </c>
      <c r="S6" s="2">
        <f t="shared" si="12"/>
        <v>28800</v>
      </c>
      <c r="T6" s="2">
        <f t="shared" si="13"/>
        <v>57600</v>
      </c>
      <c r="U6" s="2">
        <f t="shared" si="14"/>
        <v>115200</v>
      </c>
    </row>
    <row r="7" spans="1:21" x14ac:dyDescent="0.55000000000000004">
      <c r="B7" t="s">
        <v>25</v>
      </c>
      <c r="C7" s="2">
        <v>1500</v>
      </c>
      <c r="D7" s="2">
        <v>1500</v>
      </c>
      <c r="E7" s="2">
        <v>1500</v>
      </c>
      <c r="F7" s="2">
        <f t="shared" si="8"/>
        <v>4500</v>
      </c>
      <c r="G7" s="2">
        <v>2000</v>
      </c>
      <c r="H7" s="2">
        <v>2400</v>
      </c>
      <c r="I7" s="2">
        <v>2200</v>
      </c>
      <c r="J7" s="2">
        <f t="shared" si="9"/>
        <v>6600</v>
      </c>
      <c r="K7" s="2">
        <f t="shared" si="10"/>
        <v>11100</v>
      </c>
      <c r="L7" s="2">
        <v>2200</v>
      </c>
      <c r="M7" s="2">
        <v>2675</v>
      </c>
      <c r="N7" s="2">
        <v>2800</v>
      </c>
      <c r="O7" s="2">
        <f t="shared" si="11"/>
        <v>7675</v>
      </c>
      <c r="P7" s="2">
        <v>3200</v>
      </c>
      <c r="Q7" s="2">
        <v>3600</v>
      </c>
      <c r="R7" s="2">
        <v>4100</v>
      </c>
      <c r="S7" s="2">
        <f t="shared" si="12"/>
        <v>10900</v>
      </c>
      <c r="T7" s="2">
        <f t="shared" si="13"/>
        <v>18575</v>
      </c>
      <c r="U7" s="2">
        <f t="shared" si="14"/>
        <v>29675</v>
      </c>
    </row>
    <row r="9" spans="1:21" s="1" customFormat="1" x14ac:dyDescent="0.55000000000000004">
      <c r="A9" s="1" t="s">
        <v>26</v>
      </c>
      <c r="C9" s="3">
        <f>SUM(C10:C14)</f>
        <v>28200</v>
      </c>
      <c r="D9" s="3">
        <f t="shared" ref="D9" si="15">SUM(D10:D14)</f>
        <v>28200</v>
      </c>
      <c r="E9" s="3">
        <f t="shared" ref="E9" si="16">SUM(E10:E14)</f>
        <v>28200</v>
      </c>
      <c r="F9" s="3">
        <f>SUM(C9:E9)</f>
        <v>84600</v>
      </c>
      <c r="G9" s="3">
        <f t="shared" ref="G9" si="17">SUM(G10:G14)</f>
        <v>28200</v>
      </c>
      <c r="H9" s="3">
        <f t="shared" ref="H9" si="18">SUM(H10:H14)</f>
        <v>23400</v>
      </c>
      <c r="I9" s="3">
        <f t="shared" ref="I9" si="19">SUM(I10:I14)</f>
        <v>25900</v>
      </c>
      <c r="J9" s="3">
        <f>SUM(G9:I9)</f>
        <v>77500</v>
      </c>
      <c r="K9" s="3">
        <f>SUM(J9,F9)</f>
        <v>162100</v>
      </c>
      <c r="L9" s="3">
        <f t="shared" ref="L9" si="20">SUM(L10:L14)</f>
        <v>22900</v>
      </c>
      <c r="M9" s="3">
        <f t="shared" ref="M9" si="21">SUM(M10:M14)</f>
        <v>22900</v>
      </c>
      <c r="N9" s="3">
        <f t="shared" ref="N9" si="22">SUM(N10:N14)</f>
        <v>22900</v>
      </c>
      <c r="O9" s="3">
        <f>SUM(L9:N9)</f>
        <v>68700</v>
      </c>
      <c r="P9" s="3">
        <f t="shared" ref="P9" si="23">SUM(P10:P14)</f>
        <v>22900</v>
      </c>
      <c r="Q9" s="3">
        <f t="shared" ref="Q9" si="24">SUM(Q10:Q14)</f>
        <v>23400</v>
      </c>
      <c r="R9" s="3">
        <f t="shared" ref="R9" si="25">SUM(R10:R14)</f>
        <v>23400</v>
      </c>
      <c r="S9" s="3">
        <f>SUM(P9:R9)</f>
        <v>69700</v>
      </c>
      <c r="T9" s="3">
        <f>SUM(S9,O9)</f>
        <v>138400</v>
      </c>
      <c r="U9" s="3">
        <f>SUM(T9,K9)</f>
        <v>300500</v>
      </c>
    </row>
    <row r="10" spans="1:21" x14ac:dyDescent="0.55000000000000004">
      <c r="B10" t="s">
        <v>21</v>
      </c>
      <c r="C10" s="2">
        <v>7500</v>
      </c>
      <c r="D10" s="2">
        <v>7500</v>
      </c>
      <c r="E10" s="2">
        <v>7500</v>
      </c>
      <c r="F10" s="2">
        <f t="shared" ref="F10:F14" si="26">SUM(C10:E10)</f>
        <v>22500</v>
      </c>
      <c r="G10" s="2">
        <v>7500</v>
      </c>
      <c r="H10" s="2">
        <v>7500</v>
      </c>
      <c r="I10" s="2">
        <v>10000</v>
      </c>
      <c r="J10" s="2">
        <f t="shared" ref="J10:J14" si="27">SUM(G10:I10)</f>
        <v>25000</v>
      </c>
      <c r="K10" s="2">
        <f t="shared" ref="K10:K14" si="28">SUM(J10,F10)</f>
        <v>47500</v>
      </c>
      <c r="L10" s="2">
        <v>7500</v>
      </c>
      <c r="M10" s="2">
        <v>7500</v>
      </c>
      <c r="N10" s="2">
        <v>7500</v>
      </c>
      <c r="O10" s="2">
        <f t="shared" ref="O10:O14" si="29">SUM(L10:N10)</f>
        <v>22500</v>
      </c>
      <c r="P10" s="2">
        <v>7500</v>
      </c>
      <c r="Q10" s="2">
        <v>7500</v>
      </c>
      <c r="R10" s="2">
        <v>7500</v>
      </c>
      <c r="S10" s="2">
        <f t="shared" ref="S10:S14" si="30">SUM(P10:R10)</f>
        <v>22500</v>
      </c>
      <c r="T10" s="2">
        <f t="shared" ref="T10:T14" si="31">SUM(S10,O10)</f>
        <v>45000</v>
      </c>
      <c r="U10" s="2">
        <f t="shared" ref="U10:U14" si="32">SUM(T10,K10)</f>
        <v>92500</v>
      </c>
    </row>
    <row r="11" spans="1:21" x14ac:dyDescent="0.55000000000000004">
      <c r="B11" t="s">
        <v>22</v>
      </c>
      <c r="C11" s="2">
        <v>2000</v>
      </c>
      <c r="D11" s="2">
        <v>2000</v>
      </c>
      <c r="E11" s="2">
        <v>2000</v>
      </c>
      <c r="F11" s="2">
        <f t="shared" si="26"/>
        <v>6000</v>
      </c>
      <c r="G11" s="2">
        <v>2000</v>
      </c>
      <c r="H11" s="2">
        <v>2000</v>
      </c>
      <c r="I11" s="2">
        <v>2000</v>
      </c>
      <c r="J11" s="2">
        <f t="shared" si="27"/>
        <v>6000</v>
      </c>
      <c r="K11" s="2">
        <f t="shared" si="28"/>
        <v>12000</v>
      </c>
      <c r="L11" s="2">
        <v>2000</v>
      </c>
      <c r="M11" s="2">
        <v>2000</v>
      </c>
      <c r="N11" s="2">
        <v>2000</v>
      </c>
      <c r="O11" s="2">
        <f t="shared" si="29"/>
        <v>6000</v>
      </c>
      <c r="P11" s="2">
        <v>2000</v>
      </c>
      <c r="Q11" s="2">
        <v>2500</v>
      </c>
      <c r="R11" s="2">
        <v>2500</v>
      </c>
      <c r="S11" s="2">
        <f t="shared" si="30"/>
        <v>7000</v>
      </c>
      <c r="T11" s="2">
        <f t="shared" si="31"/>
        <v>13000</v>
      </c>
      <c r="U11" s="2">
        <f t="shared" si="32"/>
        <v>25000</v>
      </c>
    </row>
    <row r="12" spans="1:21" x14ac:dyDescent="0.55000000000000004">
      <c r="B12" t="s">
        <v>23</v>
      </c>
      <c r="C12" s="2">
        <v>8000</v>
      </c>
      <c r="D12" s="2">
        <v>8000</v>
      </c>
      <c r="E12" s="2">
        <v>8000</v>
      </c>
      <c r="F12" s="2">
        <f t="shared" si="26"/>
        <v>24000</v>
      </c>
      <c r="G12" s="2">
        <v>8000</v>
      </c>
      <c r="H12" s="2">
        <v>2700</v>
      </c>
      <c r="I12" s="2">
        <v>2700</v>
      </c>
      <c r="J12" s="2">
        <f t="shared" si="27"/>
        <v>13400</v>
      </c>
      <c r="K12" s="2">
        <f t="shared" si="28"/>
        <v>37400</v>
      </c>
      <c r="L12" s="2">
        <v>2700</v>
      </c>
      <c r="M12" s="2">
        <v>2700</v>
      </c>
      <c r="N12" s="2">
        <v>2700</v>
      </c>
      <c r="O12" s="2">
        <f t="shared" si="29"/>
        <v>8100</v>
      </c>
      <c r="P12" s="2">
        <v>2700</v>
      </c>
      <c r="Q12" s="2">
        <v>2700</v>
      </c>
      <c r="R12" s="2">
        <v>2700</v>
      </c>
      <c r="S12" s="2">
        <f t="shared" si="30"/>
        <v>8100</v>
      </c>
      <c r="T12" s="2">
        <f t="shared" si="31"/>
        <v>16200</v>
      </c>
      <c r="U12" s="2">
        <f t="shared" si="32"/>
        <v>53600</v>
      </c>
    </row>
    <row r="13" spans="1:21" x14ac:dyDescent="0.55000000000000004">
      <c r="B13" t="s">
        <v>24</v>
      </c>
      <c r="C13" s="2">
        <v>8200</v>
      </c>
      <c r="D13" s="2">
        <v>8200</v>
      </c>
      <c r="E13" s="2">
        <v>8200</v>
      </c>
      <c r="F13" s="2">
        <f t="shared" si="26"/>
        <v>24600</v>
      </c>
      <c r="G13" s="2">
        <v>8200</v>
      </c>
      <c r="H13" s="2">
        <v>8200</v>
      </c>
      <c r="I13" s="2">
        <v>8200</v>
      </c>
      <c r="J13" s="2">
        <f t="shared" si="27"/>
        <v>24600</v>
      </c>
      <c r="K13" s="2">
        <f t="shared" si="28"/>
        <v>49200</v>
      </c>
      <c r="L13" s="2">
        <v>8200</v>
      </c>
      <c r="M13" s="2">
        <v>8200</v>
      </c>
      <c r="N13" s="2">
        <v>8200</v>
      </c>
      <c r="O13" s="2">
        <f t="shared" si="29"/>
        <v>24600</v>
      </c>
      <c r="P13" s="2">
        <v>8200</v>
      </c>
      <c r="Q13" s="2">
        <v>8200</v>
      </c>
      <c r="R13" s="2">
        <v>8200</v>
      </c>
      <c r="S13" s="2">
        <f t="shared" si="30"/>
        <v>24600</v>
      </c>
      <c r="T13" s="2">
        <f t="shared" si="31"/>
        <v>49200</v>
      </c>
      <c r="U13" s="2">
        <f t="shared" si="32"/>
        <v>98400</v>
      </c>
    </row>
    <row r="14" spans="1:21" x14ac:dyDescent="0.55000000000000004">
      <c r="B14" t="s">
        <v>25</v>
      </c>
      <c r="C14" s="2">
        <v>2500</v>
      </c>
      <c r="D14" s="2">
        <v>2500</v>
      </c>
      <c r="E14" s="2">
        <v>2500</v>
      </c>
      <c r="F14" s="2">
        <f t="shared" si="26"/>
        <v>7500</v>
      </c>
      <c r="G14" s="2">
        <v>2500</v>
      </c>
      <c r="H14" s="2">
        <v>3000</v>
      </c>
      <c r="I14" s="2">
        <v>3000</v>
      </c>
      <c r="J14" s="2">
        <f t="shared" si="27"/>
        <v>8500</v>
      </c>
      <c r="K14" s="2">
        <f t="shared" si="28"/>
        <v>16000</v>
      </c>
      <c r="L14" s="2">
        <v>2500</v>
      </c>
      <c r="M14" s="2">
        <v>2500</v>
      </c>
      <c r="N14" s="2">
        <v>2500</v>
      </c>
      <c r="O14" s="2">
        <f t="shared" si="29"/>
        <v>7500</v>
      </c>
      <c r="P14" s="2">
        <v>2500</v>
      </c>
      <c r="Q14" s="2">
        <v>2500</v>
      </c>
      <c r="R14" s="2">
        <v>2500</v>
      </c>
      <c r="S14" s="2">
        <f t="shared" si="30"/>
        <v>7500</v>
      </c>
      <c r="T14" s="2">
        <f t="shared" si="31"/>
        <v>15000</v>
      </c>
      <c r="U14" s="2">
        <f t="shared" si="32"/>
        <v>31000</v>
      </c>
    </row>
    <row r="16" spans="1:21" x14ac:dyDescent="0.55000000000000004">
      <c r="A16" s="1" t="s">
        <v>27</v>
      </c>
      <c r="C16" s="3">
        <f>SUM(C17:C21)</f>
        <v>54500</v>
      </c>
      <c r="D16" s="3">
        <f t="shared" ref="D16" si="33">SUM(D17:D21)</f>
        <v>54500</v>
      </c>
      <c r="E16" s="3">
        <f t="shared" ref="E16" si="34">SUM(E17:E21)</f>
        <v>54500</v>
      </c>
      <c r="F16" s="3">
        <f>SUM(C16:E16)</f>
        <v>163500</v>
      </c>
      <c r="G16" s="3">
        <f t="shared" ref="G16" si="35">SUM(G17:G21)</f>
        <v>58000</v>
      </c>
      <c r="H16" s="3">
        <f t="shared" ref="H16" si="36">SUM(H17:H21)</f>
        <v>58500</v>
      </c>
      <c r="I16" s="3">
        <f t="shared" ref="I16" si="37">SUM(I17:I21)</f>
        <v>63500</v>
      </c>
      <c r="J16" s="3">
        <f>SUM(G16:I16)</f>
        <v>180000</v>
      </c>
      <c r="K16" s="3">
        <f>SUM(J16,F16)</f>
        <v>343500</v>
      </c>
      <c r="L16" s="3">
        <f t="shared" ref="L16" si="38">SUM(L17:L21)</f>
        <v>58500</v>
      </c>
      <c r="M16" s="3">
        <f t="shared" ref="M16" si="39">SUM(M17:M21)</f>
        <v>58500</v>
      </c>
      <c r="N16" s="3">
        <f t="shared" ref="N16" si="40">SUM(N17:N21)</f>
        <v>58500</v>
      </c>
      <c r="O16" s="3">
        <f>SUM(L16:N16)</f>
        <v>175500</v>
      </c>
      <c r="P16" s="3">
        <f t="shared" ref="P16" si="41">SUM(P17:P21)</f>
        <v>58500</v>
      </c>
      <c r="Q16" s="3">
        <f t="shared" ref="Q16" si="42">SUM(Q17:Q21)</f>
        <v>58500</v>
      </c>
      <c r="R16" s="3">
        <f t="shared" ref="R16" si="43">SUM(R17:R21)</f>
        <v>58500</v>
      </c>
      <c r="S16" s="3">
        <f>SUM(P16:R16)</f>
        <v>175500</v>
      </c>
      <c r="T16" s="3">
        <f>SUM(S16,O16)</f>
        <v>351000</v>
      </c>
      <c r="U16" s="3">
        <f>SUM(T16,K16)</f>
        <v>694500</v>
      </c>
    </row>
    <row r="17" spans="1:21" x14ac:dyDescent="0.55000000000000004">
      <c r="B17" t="s">
        <v>21</v>
      </c>
      <c r="C17" s="2">
        <v>20000</v>
      </c>
      <c r="D17" s="2">
        <v>20000</v>
      </c>
      <c r="E17" s="2">
        <v>20000</v>
      </c>
      <c r="F17" s="2">
        <f t="shared" ref="F17:F21" si="44">SUM(C17:E17)</f>
        <v>60000</v>
      </c>
      <c r="G17" s="2">
        <v>22000</v>
      </c>
      <c r="H17" s="2">
        <v>22000</v>
      </c>
      <c r="I17" s="2">
        <v>27000</v>
      </c>
      <c r="J17" s="2">
        <f t="shared" ref="J17:J21" si="45">SUM(G17:I17)</f>
        <v>71000</v>
      </c>
      <c r="K17" s="2">
        <f t="shared" ref="K17:K21" si="46">SUM(J17,F17)</f>
        <v>131000</v>
      </c>
      <c r="L17" s="2">
        <v>22000</v>
      </c>
      <c r="M17" s="2">
        <v>22000</v>
      </c>
      <c r="N17" s="2">
        <v>22000</v>
      </c>
      <c r="O17" s="2">
        <f t="shared" ref="O17:O21" si="47">SUM(L17:N17)</f>
        <v>66000</v>
      </c>
      <c r="P17" s="2">
        <v>22000</v>
      </c>
      <c r="Q17" s="2">
        <v>22000</v>
      </c>
      <c r="R17" s="2">
        <v>22000</v>
      </c>
      <c r="S17" s="2">
        <f t="shared" ref="S17:S21" si="48">SUM(P17:R17)</f>
        <v>66000</v>
      </c>
      <c r="T17" s="2">
        <f t="shared" ref="T17:T21" si="49">SUM(S17,O17)</f>
        <v>132000</v>
      </c>
      <c r="U17" s="2">
        <f t="shared" ref="U17:U21" si="50">SUM(T17,K17)</f>
        <v>263000</v>
      </c>
    </row>
    <row r="18" spans="1:21" x14ac:dyDescent="0.55000000000000004">
      <c r="B18" t="s">
        <v>22</v>
      </c>
      <c r="C18" s="2">
        <v>5000</v>
      </c>
      <c r="D18" s="2">
        <v>5000</v>
      </c>
      <c r="E18" s="2">
        <v>5000</v>
      </c>
      <c r="F18" s="2">
        <f t="shared" si="44"/>
        <v>15000</v>
      </c>
      <c r="G18" s="2">
        <v>5000</v>
      </c>
      <c r="H18" s="2">
        <v>5000</v>
      </c>
      <c r="I18" s="2">
        <v>5000</v>
      </c>
      <c r="J18" s="2">
        <f t="shared" si="45"/>
        <v>15000</v>
      </c>
      <c r="K18" s="2">
        <f t="shared" si="46"/>
        <v>30000</v>
      </c>
      <c r="L18" s="2">
        <v>5000</v>
      </c>
      <c r="M18" s="2">
        <v>5000</v>
      </c>
      <c r="N18" s="2">
        <v>5000</v>
      </c>
      <c r="O18" s="2">
        <f t="shared" si="47"/>
        <v>15000</v>
      </c>
      <c r="P18" s="2">
        <v>5000</v>
      </c>
      <c r="Q18" s="2">
        <v>5000</v>
      </c>
      <c r="R18" s="2">
        <v>5000</v>
      </c>
      <c r="S18" s="2">
        <f t="shared" si="48"/>
        <v>15000</v>
      </c>
      <c r="T18" s="2">
        <f t="shared" si="49"/>
        <v>30000</v>
      </c>
      <c r="U18" s="2">
        <f t="shared" si="50"/>
        <v>60000</v>
      </c>
    </row>
    <row r="19" spans="1:21" x14ac:dyDescent="0.55000000000000004">
      <c r="B19" t="s">
        <v>23</v>
      </c>
      <c r="C19" s="2">
        <v>9500</v>
      </c>
      <c r="D19" s="2">
        <v>9500</v>
      </c>
      <c r="E19" s="2">
        <v>9500</v>
      </c>
      <c r="F19" s="2">
        <f t="shared" si="44"/>
        <v>28500</v>
      </c>
      <c r="G19" s="2">
        <v>11000</v>
      </c>
      <c r="H19" s="2">
        <v>11000</v>
      </c>
      <c r="I19" s="2">
        <v>11000</v>
      </c>
      <c r="J19" s="2">
        <f t="shared" si="45"/>
        <v>33000</v>
      </c>
      <c r="K19" s="2">
        <f t="shared" si="46"/>
        <v>61500</v>
      </c>
      <c r="L19" s="2">
        <v>11000</v>
      </c>
      <c r="M19" s="2">
        <v>11000</v>
      </c>
      <c r="N19" s="2">
        <v>11000</v>
      </c>
      <c r="O19" s="2">
        <f t="shared" si="47"/>
        <v>33000</v>
      </c>
      <c r="P19" s="2">
        <v>11000</v>
      </c>
      <c r="Q19" s="2">
        <v>11000</v>
      </c>
      <c r="R19" s="2">
        <v>11000</v>
      </c>
      <c r="S19" s="2">
        <f t="shared" si="48"/>
        <v>33000</v>
      </c>
      <c r="T19" s="2">
        <f t="shared" si="49"/>
        <v>66000</v>
      </c>
      <c r="U19" s="2">
        <f t="shared" si="50"/>
        <v>127500</v>
      </c>
    </row>
    <row r="20" spans="1:21" x14ac:dyDescent="0.55000000000000004">
      <c r="B20" t="s">
        <v>24</v>
      </c>
      <c r="C20" s="2">
        <v>17000</v>
      </c>
      <c r="D20" s="2">
        <v>17000</v>
      </c>
      <c r="E20" s="2">
        <v>17000</v>
      </c>
      <c r="F20" s="2">
        <f t="shared" si="44"/>
        <v>51000</v>
      </c>
      <c r="G20" s="2">
        <v>17000</v>
      </c>
      <c r="H20" s="2">
        <v>17000</v>
      </c>
      <c r="I20" s="2">
        <v>17000</v>
      </c>
      <c r="J20" s="2">
        <f t="shared" si="45"/>
        <v>51000</v>
      </c>
      <c r="K20" s="2">
        <f t="shared" si="46"/>
        <v>102000</v>
      </c>
      <c r="L20" s="2">
        <v>17000</v>
      </c>
      <c r="M20" s="2">
        <v>17000</v>
      </c>
      <c r="N20" s="2">
        <v>17000</v>
      </c>
      <c r="O20" s="2">
        <f t="shared" si="47"/>
        <v>51000</v>
      </c>
      <c r="P20" s="2">
        <v>17000</v>
      </c>
      <c r="Q20" s="2">
        <v>17000</v>
      </c>
      <c r="R20" s="2">
        <v>17000</v>
      </c>
      <c r="S20" s="2">
        <f t="shared" si="48"/>
        <v>51000</v>
      </c>
      <c r="T20" s="2">
        <f t="shared" si="49"/>
        <v>102000</v>
      </c>
      <c r="U20" s="2">
        <f t="shared" si="50"/>
        <v>204000</v>
      </c>
    </row>
    <row r="21" spans="1:21" x14ac:dyDescent="0.55000000000000004">
      <c r="B21" t="s">
        <v>25</v>
      </c>
      <c r="C21" s="2">
        <v>3000</v>
      </c>
      <c r="D21" s="2">
        <v>3000</v>
      </c>
      <c r="E21" s="2">
        <v>3000</v>
      </c>
      <c r="F21" s="2">
        <f t="shared" si="44"/>
        <v>9000</v>
      </c>
      <c r="G21" s="2">
        <v>3000</v>
      </c>
      <c r="H21" s="2">
        <v>3500</v>
      </c>
      <c r="I21" s="2">
        <v>3500</v>
      </c>
      <c r="J21" s="2">
        <f t="shared" si="45"/>
        <v>10000</v>
      </c>
      <c r="K21" s="2">
        <f t="shared" si="46"/>
        <v>19000</v>
      </c>
      <c r="L21" s="2">
        <v>3500</v>
      </c>
      <c r="M21" s="2">
        <v>3500</v>
      </c>
      <c r="N21" s="2">
        <v>3500</v>
      </c>
      <c r="O21" s="2">
        <f t="shared" si="47"/>
        <v>10500</v>
      </c>
      <c r="P21" s="2">
        <v>3500</v>
      </c>
      <c r="Q21" s="2">
        <v>3500</v>
      </c>
      <c r="R21" s="2">
        <v>3500</v>
      </c>
      <c r="S21" s="2">
        <f t="shared" si="48"/>
        <v>10500</v>
      </c>
      <c r="T21" s="2">
        <f t="shared" si="49"/>
        <v>21000</v>
      </c>
      <c r="U21" s="2">
        <f t="shared" si="50"/>
        <v>40000</v>
      </c>
    </row>
    <row r="23" spans="1:21" x14ac:dyDescent="0.55000000000000004">
      <c r="A23" s="1" t="s">
        <v>28</v>
      </c>
      <c r="C23" s="3">
        <f>SUM(C24:C28)</f>
        <v>27000</v>
      </c>
      <c r="D23" s="3">
        <f t="shared" ref="D23" si="51">SUM(D24:D28)</f>
        <v>27250</v>
      </c>
      <c r="E23" s="3">
        <f t="shared" ref="E23" si="52">SUM(E24:E28)</f>
        <v>27250</v>
      </c>
      <c r="F23" s="3">
        <f>SUM(C23:E23)</f>
        <v>81500</v>
      </c>
      <c r="G23" s="3">
        <f t="shared" ref="G23" si="53">SUM(G24:G28)</f>
        <v>27250</v>
      </c>
      <c r="H23" s="3">
        <f t="shared" ref="H23" si="54">SUM(H24:H28)</f>
        <v>27250</v>
      </c>
      <c r="I23" s="3">
        <f t="shared" ref="I23" si="55">SUM(I24:I28)</f>
        <v>27900</v>
      </c>
      <c r="J23" s="3">
        <f>SUM(G23:I23)</f>
        <v>82400</v>
      </c>
      <c r="K23" s="3">
        <f>SUM(J23,F23)</f>
        <v>163900</v>
      </c>
      <c r="L23" s="3">
        <f t="shared" ref="L23" si="56">SUM(L24:L28)</f>
        <v>27250</v>
      </c>
      <c r="M23" s="3">
        <f t="shared" ref="M23" si="57">SUM(M24:M28)</f>
        <v>27250</v>
      </c>
      <c r="N23" s="3">
        <f t="shared" ref="N23" si="58">SUM(N24:N28)</f>
        <v>27250</v>
      </c>
      <c r="O23" s="3">
        <f>SUM(L23:N23)</f>
        <v>81750</v>
      </c>
      <c r="P23" s="3">
        <f t="shared" ref="P23" si="59">SUM(P24:P28)</f>
        <v>27250</v>
      </c>
      <c r="Q23" s="3">
        <f t="shared" ref="Q23" si="60">SUM(Q24:Q28)</f>
        <v>27250</v>
      </c>
      <c r="R23" s="3">
        <f t="shared" ref="R23" si="61">SUM(R24:R28)</f>
        <v>27250</v>
      </c>
      <c r="S23" s="3">
        <f>SUM(P23:R23)</f>
        <v>81750</v>
      </c>
      <c r="T23" s="3">
        <f>SUM(S23,O23)</f>
        <v>163500</v>
      </c>
      <c r="U23" s="3">
        <f>SUM(T23,K23)</f>
        <v>327400</v>
      </c>
    </row>
    <row r="24" spans="1:21" x14ac:dyDescent="0.55000000000000004">
      <c r="B24" t="s">
        <v>21</v>
      </c>
      <c r="C24" s="2">
        <v>7700</v>
      </c>
      <c r="D24" s="2">
        <v>7700</v>
      </c>
      <c r="E24" s="2">
        <v>7700</v>
      </c>
      <c r="F24" s="2">
        <f t="shared" ref="F24:F28" si="62">SUM(C24:E24)</f>
        <v>23100</v>
      </c>
      <c r="G24" s="2">
        <v>7700</v>
      </c>
      <c r="H24" s="2">
        <v>7700</v>
      </c>
      <c r="I24" s="2">
        <v>8350</v>
      </c>
      <c r="J24" s="2">
        <f t="shared" ref="J24:J28" si="63">SUM(G24:I24)</f>
        <v>23750</v>
      </c>
      <c r="K24" s="2">
        <f t="shared" ref="K24:K28" si="64">SUM(J24,F24)</f>
        <v>46850</v>
      </c>
      <c r="L24" s="2">
        <v>7700</v>
      </c>
      <c r="M24" s="2">
        <v>7700</v>
      </c>
      <c r="N24" s="2">
        <v>7700</v>
      </c>
      <c r="O24" s="2">
        <f t="shared" ref="O24:O28" si="65">SUM(L24:N24)</f>
        <v>23100</v>
      </c>
      <c r="P24" s="2">
        <v>7700</v>
      </c>
      <c r="Q24" s="2">
        <v>7700</v>
      </c>
      <c r="R24" s="2">
        <v>7700</v>
      </c>
      <c r="S24" s="2">
        <f t="shared" ref="S24:S28" si="66">SUM(P24:R24)</f>
        <v>23100</v>
      </c>
      <c r="T24" s="2">
        <f t="shared" ref="T24:T28" si="67">SUM(S24,O24)</f>
        <v>46200</v>
      </c>
      <c r="U24" s="2">
        <f t="shared" ref="U24:U28" si="68">SUM(T24,K24)</f>
        <v>93050</v>
      </c>
    </row>
    <row r="25" spans="1:21" x14ac:dyDescent="0.55000000000000004">
      <c r="B25" t="s">
        <v>22</v>
      </c>
      <c r="C25" s="2">
        <v>2100</v>
      </c>
      <c r="D25" s="2">
        <v>2350</v>
      </c>
      <c r="E25" s="2">
        <v>2350</v>
      </c>
      <c r="F25" s="2">
        <f t="shared" si="62"/>
        <v>6800</v>
      </c>
      <c r="G25" s="2">
        <v>2350</v>
      </c>
      <c r="H25" s="2">
        <v>2350</v>
      </c>
      <c r="I25" s="2">
        <v>2350</v>
      </c>
      <c r="J25" s="2">
        <f t="shared" si="63"/>
        <v>7050</v>
      </c>
      <c r="K25" s="2">
        <f t="shared" si="64"/>
        <v>13850</v>
      </c>
      <c r="L25" s="2">
        <v>2350</v>
      </c>
      <c r="M25" s="2">
        <v>2350</v>
      </c>
      <c r="N25" s="2">
        <v>2350</v>
      </c>
      <c r="O25" s="2">
        <f t="shared" si="65"/>
        <v>7050</v>
      </c>
      <c r="P25" s="2">
        <v>2350</v>
      </c>
      <c r="Q25" s="2">
        <v>2350</v>
      </c>
      <c r="R25" s="2">
        <v>2350</v>
      </c>
      <c r="S25" s="2">
        <f t="shared" si="66"/>
        <v>7050</v>
      </c>
      <c r="T25" s="2">
        <f t="shared" si="67"/>
        <v>14100</v>
      </c>
      <c r="U25" s="2">
        <f t="shared" si="68"/>
        <v>27950</v>
      </c>
    </row>
    <row r="26" spans="1:21" x14ac:dyDescent="0.55000000000000004">
      <c r="B26" t="s">
        <v>23</v>
      </c>
      <c r="C26" s="2">
        <v>6500</v>
      </c>
      <c r="D26" s="2">
        <v>6500</v>
      </c>
      <c r="E26" s="2">
        <v>6500</v>
      </c>
      <c r="F26" s="2">
        <f t="shared" si="62"/>
        <v>19500</v>
      </c>
      <c r="G26" s="2">
        <v>6500</v>
      </c>
      <c r="H26" s="2">
        <v>6500</v>
      </c>
      <c r="I26" s="2">
        <v>6500</v>
      </c>
      <c r="J26" s="2">
        <f t="shared" si="63"/>
        <v>19500</v>
      </c>
      <c r="K26" s="2">
        <f t="shared" si="64"/>
        <v>39000</v>
      </c>
      <c r="L26" s="2">
        <v>6500</v>
      </c>
      <c r="M26" s="2">
        <v>6500</v>
      </c>
      <c r="N26" s="2">
        <v>6500</v>
      </c>
      <c r="O26" s="2">
        <f t="shared" si="65"/>
        <v>19500</v>
      </c>
      <c r="P26" s="2">
        <v>6500</v>
      </c>
      <c r="Q26" s="2">
        <v>6500</v>
      </c>
      <c r="R26" s="2">
        <v>6500</v>
      </c>
      <c r="S26" s="2">
        <f t="shared" si="66"/>
        <v>19500</v>
      </c>
      <c r="T26" s="2">
        <f t="shared" si="67"/>
        <v>39000</v>
      </c>
      <c r="U26" s="2">
        <f t="shared" si="68"/>
        <v>78000</v>
      </c>
    </row>
    <row r="27" spans="1:21" x14ac:dyDescent="0.55000000000000004">
      <c r="B27" t="s">
        <v>24</v>
      </c>
      <c r="C27" s="2">
        <v>8500</v>
      </c>
      <c r="D27" s="2">
        <v>8500</v>
      </c>
      <c r="E27" s="2">
        <v>8500</v>
      </c>
      <c r="F27" s="2">
        <f t="shared" si="62"/>
        <v>25500</v>
      </c>
      <c r="G27" s="2">
        <v>8500</v>
      </c>
      <c r="H27" s="2">
        <v>8500</v>
      </c>
      <c r="I27" s="2">
        <v>8500</v>
      </c>
      <c r="J27" s="2">
        <f t="shared" si="63"/>
        <v>25500</v>
      </c>
      <c r="K27" s="2">
        <f t="shared" si="64"/>
        <v>51000</v>
      </c>
      <c r="L27" s="2">
        <v>8500</v>
      </c>
      <c r="M27" s="2">
        <v>8500</v>
      </c>
      <c r="N27" s="2">
        <v>8500</v>
      </c>
      <c r="O27" s="2">
        <f t="shared" si="65"/>
        <v>25500</v>
      </c>
      <c r="P27" s="2">
        <v>8500</v>
      </c>
      <c r="Q27" s="2">
        <v>8500</v>
      </c>
      <c r="R27" s="2">
        <v>8500</v>
      </c>
      <c r="S27" s="2">
        <f t="shared" si="66"/>
        <v>25500</v>
      </c>
      <c r="T27" s="2">
        <f t="shared" si="67"/>
        <v>51000</v>
      </c>
      <c r="U27" s="2">
        <f t="shared" si="68"/>
        <v>102000</v>
      </c>
    </row>
    <row r="28" spans="1:21" x14ac:dyDescent="0.55000000000000004">
      <c r="B28" t="s">
        <v>25</v>
      </c>
      <c r="C28" s="2">
        <v>2200</v>
      </c>
      <c r="D28" s="2">
        <v>2200</v>
      </c>
      <c r="E28" s="2">
        <v>2200</v>
      </c>
      <c r="F28" s="2">
        <f t="shared" si="62"/>
        <v>6600</v>
      </c>
      <c r="G28" s="2">
        <v>2200</v>
      </c>
      <c r="H28" s="2">
        <v>2200</v>
      </c>
      <c r="I28" s="2">
        <v>2200</v>
      </c>
      <c r="J28" s="2">
        <f t="shared" si="63"/>
        <v>6600</v>
      </c>
      <c r="K28" s="2">
        <f t="shared" si="64"/>
        <v>13200</v>
      </c>
      <c r="L28" s="2">
        <v>2200</v>
      </c>
      <c r="M28" s="2">
        <v>2200</v>
      </c>
      <c r="N28" s="2">
        <v>2200</v>
      </c>
      <c r="O28" s="2">
        <f t="shared" si="65"/>
        <v>6600</v>
      </c>
      <c r="P28" s="2">
        <v>2200</v>
      </c>
      <c r="Q28" s="2">
        <v>2200</v>
      </c>
      <c r="R28" s="2">
        <v>2200</v>
      </c>
      <c r="S28" s="2">
        <f t="shared" si="66"/>
        <v>6600</v>
      </c>
      <c r="T28" s="2">
        <f t="shared" si="67"/>
        <v>13200</v>
      </c>
      <c r="U28" s="2">
        <f t="shared" si="68"/>
        <v>26400</v>
      </c>
    </row>
    <row r="30" spans="1:21" x14ac:dyDescent="0.55000000000000004">
      <c r="A30" s="1" t="s">
        <v>29</v>
      </c>
      <c r="C30" s="3">
        <f>SUM(C31:C35)</f>
        <v>72950</v>
      </c>
      <c r="D30" s="3">
        <f t="shared" ref="D30" si="69">SUM(D31:D35)</f>
        <v>72950</v>
      </c>
      <c r="E30" s="3">
        <f t="shared" ref="E30" si="70">SUM(E31:E35)</f>
        <v>72950</v>
      </c>
      <c r="F30" s="3">
        <f>SUM(C30:E30)</f>
        <v>218850</v>
      </c>
      <c r="G30" s="3">
        <f t="shared" ref="G30" si="71">SUM(G31:G35)</f>
        <v>74500</v>
      </c>
      <c r="H30" s="3">
        <f t="shared" ref="H30" si="72">SUM(H31:H35)</f>
        <v>74500</v>
      </c>
      <c r="I30" s="3">
        <f t="shared" ref="I30" si="73">SUM(I31:I35)</f>
        <v>78500</v>
      </c>
      <c r="J30" s="3">
        <f>SUM(G30:I30)</f>
        <v>227500</v>
      </c>
      <c r="K30" s="3">
        <f>SUM(J30,F30)</f>
        <v>446350</v>
      </c>
      <c r="L30" s="3">
        <f t="shared" ref="L30" si="74">SUM(L31:L35)</f>
        <v>75425</v>
      </c>
      <c r="M30" s="3">
        <f t="shared" ref="M30" si="75">SUM(M31:M35)</f>
        <v>77525</v>
      </c>
      <c r="N30" s="3">
        <f t="shared" ref="N30" si="76">SUM(N31:N35)</f>
        <v>77525</v>
      </c>
      <c r="O30" s="3">
        <f>SUM(L30:N30)</f>
        <v>230475</v>
      </c>
      <c r="P30" s="3">
        <f t="shared" ref="P30" si="77">SUM(P31:P35)</f>
        <v>77600</v>
      </c>
      <c r="Q30" s="3">
        <f t="shared" ref="Q30" si="78">SUM(Q31:Q35)</f>
        <v>77600</v>
      </c>
      <c r="R30" s="3">
        <f t="shared" ref="R30" si="79">SUM(R31:R35)</f>
        <v>77600</v>
      </c>
      <c r="S30" s="3">
        <f>SUM(P30:R30)</f>
        <v>232800</v>
      </c>
      <c r="T30" s="3">
        <f>SUM(S30,O30)</f>
        <v>463275</v>
      </c>
      <c r="U30" s="3">
        <f>SUM(T30,K30)</f>
        <v>909625</v>
      </c>
    </row>
    <row r="31" spans="1:21" x14ac:dyDescent="0.55000000000000004">
      <c r="B31" t="s">
        <v>21</v>
      </c>
      <c r="C31" s="2">
        <v>31500</v>
      </c>
      <c r="D31" s="2">
        <v>31500</v>
      </c>
      <c r="E31" s="2">
        <v>31500</v>
      </c>
      <c r="F31" s="2">
        <f t="shared" ref="F31:F35" si="80">SUM(C31:E31)</f>
        <v>94500</v>
      </c>
      <c r="G31" s="2">
        <v>33000</v>
      </c>
      <c r="H31" s="2">
        <v>33000</v>
      </c>
      <c r="I31" s="2">
        <v>37000</v>
      </c>
      <c r="J31" s="2">
        <f t="shared" ref="J31:J36" si="81">SUM(G31:I31)</f>
        <v>103000</v>
      </c>
      <c r="K31" s="2">
        <f t="shared" ref="K31:K35" si="82">SUM(J31,F31)</f>
        <v>197500</v>
      </c>
      <c r="L31" s="2">
        <v>33000</v>
      </c>
      <c r="M31" s="2">
        <v>35100</v>
      </c>
      <c r="N31" s="2">
        <v>35100</v>
      </c>
      <c r="O31" s="2">
        <f t="shared" ref="O31:O36" si="83">SUM(L31:N31)</f>
        <v>103200</v>
      </c>
      <c r="P31" s="2">
        <v>35100</v>
      </c>
      <c r="Q31" s="2">
        <v>35100</v>
      </c>
      <c r="R31" s="2">
        <v>35100</v>
      </c>
      <c r="S31" s="2">
        <f t="shared" ref="S31:S36" si="84">SUM(P31:R31)</f>
        <v>105300</v>
      </c>
      <c r="T31" s="2">
        <f t="shared" ref="T31:T36" si="85">SUM(S31,O31)</f>
        <v>208500</v>
      </c>
      <c r="U31" s="2">
        <f t="shared" ref="U31:U36" si="86">SUM(T31,K31)</f>
        <v>406000</v>
      </c>
    </row>
    <row r="32" spans="1:21" x14ac:dyDescent="0.55000000000000004">
      <c r="B32" t="s">
        <v>22</v>
      </c>
      <c r="C32" s="2">
        <v>7450</v>
      </c>
      <c r="D32" s="2">
        <v>7450</v>
      </c>
      <c r="E32" s="2">
        <v>7450</v>
      </c>
      <c r="F32" s="2">
        <f t="shared" si="80"/>
        <v>22350</v>
      </c>
      <c r="G32" s="2">
        <v>7450</v>
      </c>
      <c r="H32" s="2">
        <v>7450</v>
      </c>
      <c r="I32" s="2">
        <v>7450</v>
      </c>
      <c r="J32" s="2">
        <f t="shared" si="81"/>
        <v>22350</v>
      </c>
      <c r="K32" s="2">
        <f t="shared" si="82"/>
        <v>44700</v>
      </c>
      <c r="L32" s="2">
        <v>8200</v>
      </c>
      <c r="M32" s="2">
        <v>8200</v>
      </c>
      <c r="N32" s="2">
        <v>8200</v>
      </c>
      <c r="O32" s="2">
        <f t="shared" si="83"/>
        <v>24600</v>
      </c>
      <c r="P32" s="2">
        <v>8200</v>
      </c>
      <c r="Q32" s="2">
        <v>8200</v>
      </c>
      <c r="R32" s="2">
        <v>8200</v>
      </c>
      <c r="S32" s="2">
        <f t="shared" si="84"/>
        <v>24600</v>
      </c>
      <c r="T32" s="2">
        <f t="shared" si="85"/>
        <v>49200</v>
      </c>
      <c r="U32" s="2">
        <f t="shared" si="86"/>
        <v>93900</v>
      </c>
    </row>
    <row r="33" spans="1:21" x14ac:dyDescent="0.55000000000000004">
      <c r="B33" t="s">
        <v>23</v>
      </c>
      <c r="C33" s="2">
        <v>8000</v>
      </c>
      <c r="D33" s="2">
        <v>8000</v>
      </c>
      <c r="E33" s="2">
        <v>8000</v>
      </c>
      <c r="F33" s="2">
        <f t="shared" si="80"/>
        <v>24000</v>
      </c>
      <c r="G33" s="2">
        <v>8000</v>
      </c>
      <c r="H33" s="2">
        <v>8000</v>
      </c>
      <c r="I33" s="2">
        <v>8000</v>
      </c>
      <c r="J33" s="2">
        <f t="shared" si="81"/>
        <v>24000</v>
      </c>
      <c r="K33" s="2">
        <f t="shared" si="82"/>
        <v>48000</v>
      </c>
      <c r="L33" s="2">
        <v>8100</v>
      </c>
      <c r="M33" s="2">
        <v>8100</v>
      </c>
      <c r="N33" s="2">
        <v>8100</v>
      </c>
      <c r="O33" s="2">
        <f t="shared" si="83"/>
        <v>24300</v>
      </c>
      <c r="P33" s="2">
        <v>8100</v>
      </c>
      <c r="Q33" s="2">
        <v>8100</v>
      </c>
      <c r="R33" s="2">
        <v>8100</v>
      </c>
      <c r="S33" s="2">
        <f t="shared" si="84"/>
        <v>24300</v>
      </c>
      <c r="T33" s="2">
        <f t="shared" si="85"/>
        <v>48600</v>
      </c>
      <c r="U33" s="2">
        <f t="shared" si="86"/>
        <v>96600</v>
      </c>
    </row>
    <row r="34" spans="1:21" x14ac:dyDescent="0.55000000000000004">
      <c r="B34" t="s">
        <v>24</v>
      </c>
      <c r="C34" s="2">
        <v>23550</v>
      </c>
      <c r="D34" s="2">
        <v>23550</v>
      </c>
      <c r="E34" s="2">
        <v>23550</v>
      </c>
      <c r="F34" s="2">
        <f t="shared" si="80"/>
        <v>70650</v>
      </c>
      <c r="G34" s="2">
        <v>23550</v>
      </c>
      <c r="H34" s="2">
        <v>23550</v>
      </c>
      <c r="I34" s="2">
        <v>23550</v>
      </c>
      <c r="J34" s="2">
        <f t="shared" si="81"/>
        <v>70650</v>
      </c>
      <c r="K34" s="2">
        <f t="shared" si="82"/>
        <v>141300</v>
      </c>
      <c r="L34" s="2">
        <v>23550</v>
      </c>
      <c r="M34" s="2">
        <v>23550</v>
      </c>
      <c r="N34" s="2">
        <v>23550</v>
      </c>
      <c r="O34" s="2">
        <f t="shared" si="83"/>
        <v>70650</v>
      </c>
      <c r="P34" s="2">
        <v>23550</v>
      </c>
      <c r="Q34" s="2">
        <v>23550</v>
      </c>
      <c r="R34" s="2">
        <v>23550</v>
      </c>
      <c r="S34" s="2">
        <f t="shared" si="84"/>
        <v>70650</v>
      </c>
      <c r="T34" s="2">
        <f t="shared" si="85"/>
        <v>141300</v>
      </c>
      <c r="U34" s="2">
        <f t="shared" si="86"/>
        <v>282600</v>
      </c>
    </row>
    <row r="35" spans="1:21" x14ac:dyDescent="0.55000000000000004">
      <c r="B35" t="s">
        <v>25</v>
      </c>
      <c r="C35" s="2">
        <v>2450</v>
      </c>
      <c r="D35" s="2">
        <v>2450</v>
      </c>
      <c r="E35" s="2">
        <v>2450</v>
      </c>
      <c r="F35" s="2">
        <f t="shared" si="80"/>
        <v>7350</v>
      </c>
      <c r="G35" s="2">
        <v>2500</v>
      </c>
      <c r="H35" s="2">
        <v>2500</v>
      </c>
      <c r="I35" s="2">
        <v>2500</v>
      </c>
      <c r="J35" s="2">
        <f t="shared" si="81"/>
        <v>7500</v>
      </c>
      <c r="K35" s="2">
        <f t="shared" si="82"/>
        <v>14850</v>
      </c>
      <c r="L35" s="2">
        <v>2575</v>
      </c>
      <c r="M35" s="2">
        <v>2575</v>
      </c>
      <c r="N35" s="2">
        <v>2575</v>
      </c>
      <c r="O35" s="2">
        <f t="shared" si="83"/>
        <v>7725</v>
      </c>
      <c r="P35" s="2">
        <v>2650</v>
      </c>
      <c r="Q35" s="2">
        <v>2650</v>
      </c>
      <c r="R35" s="2">
        <v>2650</v>
      </c>
      <c r="S35" s="2">
        <f t="shared" si="84"/>
        <v>7950</v>
      </c>
      <c r="T35" s="2">
        <f t="shared" si="85"/>
        <v>15675</v>
      </c>
      <c r="U35" s="2">
        <f t="shared" si="86"/>
        <v>30525</v>
      </c>
    </row>
    <row r="36" spans="1:21" x14ac:dyDescent="0.55000000000000004">
      <c r="B36" t="s">
        <v>30</v>
      </c>
      <c r="C36" s="2">
        <v>0</v>
      </c>
      <c r="D36" s="2">
        <v>2000</v>
      </c>
      <c r="E36" s="2">
        <v>4000</v>
      </c>
      <c r="F36" s="2">
        <f t="shared" ref="F36" si="87">SUM(C36:E36)</f>
        <v>6000</v>
      </c>
      <c r="G36" s="2">
        <v>4000</v>
      </c>
      <c r="H36" s="2">
        <v>4000</v>
      </c>
      <c r="I36" s="2">
        <v>4000</v>
      </c>
      <c r="J36" s="2">
        <f t="shared" si="81"/>
        <v>12000</v>
      </c>
      <c r="K36" s="2">
        <f>SUM(J36,F36)</f>
        <v>18000</v>
      </c>
      <c r="L36" s="2">
        <v>8000</v>
      </c>
      <c r="M36" s="2">
        <v>0</v>
      </c>
      <c r="N36" s="2">
        <v>0</v>
      </c>
      <c r="O36" s="2">
        <f t="shared" si="83"/>
        <v>8000</v>
      </c>
      <c r="P36" s="2">
        <v>0</v>
      </c>
      <c r="Q36" s="2">
        <v>0</v>
      </c>
      <c r="R36" s="2">
        <v>2000</v>
      </c>
      <c r="S36" s="2">
        <f t="shared" si="84"/>
        <v>2000</v>
      </c>
      <c r="T36" s="2">
        <f t="shared" si="85"/>
        <v>10000</v>
      </c>
      <c r="U36" s="2">
        <f t="shared" si="86"/>
        <v>28000</v>
      </c>
    </row>
    <row r="38" spans="1:21" x14ac:dyDescent="0.55000000000000004">
      <c r="A38" s="1" t="s">
        <v>44</v>
      </c>
      <c r="C38" s="3">
        <f>SUM(C39:C43)</f>
        <v>211325</v>
      </c>
      <c r="D38" s="3">
        <f t="shared" ref="D38" si="88">SUM(D39:D43)</f>
        <v>211075</v>
      </c>
      <c r="E38" s="3">
        <f t="shared" ref="E38" si="89">SUM(E39:E43)</f>
        <v>211575</v>
      </c>
      <c r="F38" s="3">
        <f>SUM(C38:E38)</f>
        <v>633975</v>
      </c>
      <c r="G38" s="3">
        <f t="shared" ref="G38" si="90">SUM(G39:G43)</f>
        <v>216625</v>
      </c>
      <c r="H38" s="3">
        <f t="shared" ref="H38" si="91">SUM(H39:H43)</f>
        <v>213225</v>
      </c>
      <c r="I38" s="3">
        <f t="shared" ref="I38" si="92">SUM(I39:I43)</f>
        <v>227675</v>
      </c>
      <c r="J38" s="3">
        <f>SUM(G38:I38)</f>
        <v>657525</v>
      </c>
      <c r="K38" s="3">
        <f>SUM(J38,F38)</f>
        <v>1291500</v>
      </c>
      <c r="L38" s="3">
        <f t="shared" ref="L38" si="93">SUM(L39:L43)</f>
        <v>215750</v>
      </c>
      <c r="M38" s="3">
        <f t="shared" ref="M38" si="94">SUM(M39:M43)</f>
        <v>217825</v>
      </c>
      <c r="N38" s="3">
        <f t="shared" ref="N38" si="95">SUM(N39:N43)</f>
        <v>218450</v>
      </c>
      <c r="O38" s="3">
        <f>SUM(L38:N38)</f>
        <v>652025</v>
      </c>
      <c r="P38" s="3">
        <f t="shared" ref="P38" si="96">SUM(P39:P43)</f>
        <v>218425</v>
      </c>
      <c r="Q38" s="3">
        <f t="shared" ref="Q38" si="97">SUM(Q39:Q43)</f>
        <v>219825</v>
      </c>
      <c r="R38" s="3">
        <f t="shared" ref="R38" si="98">SUM(R39:R43)</f>
        <v>219825</v>
      </c>
      <c r="S38" s="3">
        <f>SUM(P38:R38)</f>
        <v>658075</v>
      </c>
      <c r="T38" s="3">
        <f>SUM(S38,O38)</f>
        <v>1310100</v>
      </c>
      <c r="U38" s="3">
        <f>SUM(T38,K38)</f>
        <v>2601600</v>
      </c>
    </row>
    <row r="39" spans="1:21" x14ac:dyDescent="0.55000000000000004">
      <c r="B39" t="s">
        <v>21</v>
      </c>
      <c r="C39" s="2">
        <f>SUM(C3,C10,C17,C24,C31)</f>
        <v>76700</v>
      </c>
      <c r="D39" s="2">
        <f t="shared" ref="D39:G39" si="99">SUM(D3,D10,D17,D24,D31)</f>
        <v>76700</v>
      </c>
      <c r="E39" s="2">
        <f t="shared" si="99"/>
        <v>76700</v>
      </c>
      <c r="F39" s="2">
        <f t="shared" si="99"/>
        <v>230100</v>
      </c>
      <c r="G39" s="2">
        <f t="shared" si="99"/>
        <v>80200</v>
      </c>
      <c r="H39" s="2">
        <f t="shared" ref="H39:T39" si="100">SUM(H3,H10,H17,H24,H31)</f>
        <v>80200</v>
      </c>
      <c r="I39" s="2">
        <f t="shared" si="100"/>
        <v>95350</v>
      </c>
      <c r="J39" s="2">
        <f t="shared" si="100"/>
        <v>255750</v>
      </c>
      <c r="K39" s="2">
        <f t="shared" si="100"/>
        <v>485850</v>
      </c>
      <c r="L39" s="2">
        <f t="shared" si="100"/>
        <v>82200</v>
      </c>
      <c r="M39" s="2">
        <f t="shared" si="100"/>
        <v>84300</v>
      </c>
      <c r="N39" s="2">
        <f t="shared" si="100"/>
        <v>84300</v>
      </c>
      <c r="O39" s="2">
        <f t="shared" si="100"/>
        <v>250800</v>
      </c>
      <c r="P39" s="2">
        <f t="shared" si="100"/>
        <v>84300</v>
      </c>
      <c r="Q39" s="2">
        <f t="shared" si="100"/>
        <v>84300</v>
      </c>
      <c r="R39" s="2">
        <f t="shared" si="100"/>
        <v>84300</v>
      </c>
      <c r="S39" s="2">
        <f t="shared" si="100"/>
        <v>252900</v>
      </c>
      <c r="T39" s="2">
        <f t="shared" si="100"/>
        <v>503700</v>
      </c>
      <c r="U39" s="2">
        <f t="shared" ref="U39:U44" si="101">SUM(T39,K39)</f>
        <v>989550</v>
      </c>
    </row>
    <row r="40" spans="1:21" x14ac:dyDescent="0.55000000000000004">
      <c r="B40" t="s">
        <v>22</v>
      </c>
      <c r="C40" s="2">
        <f t="shared" ref="C40:F44" si="102">SUM(C4,C11,C18,C25,C32)</f>
        <v>19550</v>
      </c>
      <c r="D40" s="2">
        <f t="shared" si="102"/>
        <v>19300</v>
      </c>
      <c r="E40" s="2">
        <f t="shared" si="102"/>
        <v>19800</v>
      </c>
      <c r="F40" s="2">
        <f t="shared" si="102"/>
        <v>58650</v>
      </c>
      <c r="G40" s="2">
        <f t="shared" ref="G40:T40" si="103">SUM(G4,G11,G18,G25,G32)</f>
        <v>19300</v>
      </c>
      <c r="H40" s="2">
        <f t="shared" si="103"/>
        <v>19800</v>
      </c>
      <c r="I40" s="2">
        <f t="shared" si="103"/>
        <v>19300</v>
      </c>
      <c r="J40" s="2">
        <f t="shared" si="103"/>
        <v>58400</v>
      </c>
      <c r="K40" s="2">
        <f t="shared" si="103"/>
        <v>117050</v>
      </c>
      <c r="L40" s="2">
        <f t="shared" si="103"/>
        <v>20850</v>
      </c>
      <c r="M40" s="2">
        <f t="shared" si="103"/>
        <v>20350</v>
      </c>
      <c r="N40" s="2">
        <f t="shared" si="103"/>
        <v>20850</v>
      </c>
      <c r="O40" s="2">
        <f t="shared" si="103"/>
        <v>62050</v>
      </c>
      <c r="P40" s="2">
        <f t="shared" si="103"/>
        <v>20350</v>
      </c>
      <c r="Q40" s="2">
        <f t="shared" si="103"/>
        <v>21350</v>
      </c>
      <c r="R40" s="2">
        <f t="shared" si="103"/>
        <v>20850</v>
      </c>
      <c r="S40" s="2">
        <f t="shared" si="103"/>
        <v>62550</v>
      </c>
      <c r="T40" s="2">
        <f t="shared" si="103"/>
        <v>124600</v>
      </c>
      <c r="U40" s="2">
        <f t="shared" si="101"/>
        <v>241650</v>
      </c>
    </row>
    <row r="41" spans="1:21" x14ac:dyDescent="0.55000000000000004">
      <c r="B41" t="s">
        <v>23</v>
      </c>
      <c r="C41" s="2">
        <f t="shared" si="102"/>
        <v>36575</v>
      </c>
      <c r="D41" s="2">
        <f t="shared" si="102"/>
        <v>36575</v>
      </c>
      <c r="E41" s="2">
        <f t="shared" si="102"/>
        <v>36575</v>
      </c>
      <c r="F41" s="2">
        <f t="shared" si="102"/>
        <v>109725</v>
      </c>
      <c r="G41" s="2">
        <f t="shared" ref="G41:T41" si="104">SUM(G5,G12,G19,G26,G33)</f>
        <v>38075</v>
      </c>
      <c r="H41" s="2">
        <f t="shared" si="104"/>
        <v>32775</v>
      </c>
      <c r="I41" s="2">
        <f t="shared" si="104"/>
        <v>32775</v>
      </c>
      <c r="J41" s="2">
        <f t="shared" si="104"/>
        <v>103625</v>
      </c>
      <c r="K41" s="2">
        <f t="shared" si="104"/>
        <v>213350</v>
      </c>
      <c r="L41" s="2">
        <f t="shared" si="104"/>
        <v>32875</v>
      </c>
      <c r="M41" s="2">
        <f t="shared" si="104"/>
        <v>32875</v>
      </c>
      <c r="N41" s="2">
        <f t="shared" si="104"/>
        <v>32875</v>
      </c>
      <c r="O41" s="2">
        <f t="shared" si="104"/>
        <v>98625</v>
      </c>
      <c r="P41" s="2">
        <f t="shared" si="104"/>
        <v>32875</v>
      </c>
      <c r="Q41" s="2">
        <f t="shared" si="104"/>
        <v>32875</v>
      </c>
      <c r="R41" s="2">
        <f t="shared" si="104"/>
        <v>32875</v>
      </c>
      <c r="S41" s="2">
        <f t="shared" si="104"/>
        <v>98625</v>
      </c>
      <c r="T41" s="2">
        <f t="shared" si="104"/>
        <v>197250</v>
      </c>
      <c r="U41" s="2">
        <f t="shared" si="101"/>
        <v>410600</v>
      </c>
    </row>
    <row r="42" spans="1:21" x14ac:dyDescent="0.55000000000000004">
      <c r="B42" t="s">
        <v>24</v>
      </c>
      <c r="C42" s="2">
        <f t="shared" si="102"/>
        <v>66850</v>
      </c>
      <c r="D42" s="2">
        <f t="shared" si="102"/>
        <v>66850</v>
      </c>
      <c r="E42" s="2">
        <f t="shared" si="102"/>
        <v>66850</v>
      </c>
      <c r="F42" s="2">
        <f t="shared" si="102"/>
        <v>200550</v>
      </c>
      <c r="G42" s="2">
        <f t="shared" ref="G42:T42" si="105">SUM(G6,G13,G20,G27,G34)</f>
        <v>66850</v>
      </c>
      <c r="H42" s="2">
        <f t="shared" si="105"/>
        <v>66850</v>
      </c>
      <c r="I42" s="2">
        <f t="shared" si="105"/>
        <v>66850</v>
      </c>
      <c r="J42" s="2">
        <f t="shared" si="105"/>
        <v>200550</v>
      </c>
      <c r="K42" s="2">
        <f t="shared" si="105"/>
        <v>401100</v>
      </c>
      <c r="L42" s="2">
        <f t="shared" si="105"/>
        <v>66850</v>
      </c>
      <c r="M42" s="2">
        <f t="shared" si="105"/>
        <v>66850</v>
      </c>
      <c r="N42" s="2">
        <f t="shared" si="105"/>
        <v>66850</v>
      </c>
      <c r="O42" s="2">
        <f t="shared" si="105"/>
        <v>200550</v>
      </c>
      <c r="P42" s="2">
        <f t="shared" si="105"/>
        <v>66850</v>
      </c>
      <c r="Q42" s="2">
        <f t="shared" si="105"/>
        <v>66850</v>
      </c>
      <c r="R42" s="2">
        <f t="shared" si="105"/>
        <v>66850</v>
      </c>
      <c r="S42" s="2">
        <f t="shared" si="105"/>
        <v>200550</v>
      </c>
      <c r="T42" s="2">
        <f t="shared" si="105"/>
        <v>401100</v>
      </c>
      <c r="U42" s="2">
        <f t="shared" si="101"/>
        <v>802200</v>
      </c>
    </row>
    <row r="43" spans="1:21" x14ac:dyDescent="0.55000000000000004">
      <c r="B43" t="s">
        <v>25</v>
      </c>
      <c r="C43" s="2">
        <f t="shared" si="102"/>
        <v>11650</v>
      </c>
      <c r="D43" s="2">
        <f t="shared" si="102"/>
        <v>11650</v>
      </c>
      <c r="E43" s="2">
        <f t="shared" si="102"/>
        <v>11650</v>
      </c>
      <c r="F43" s="2">
        <f t="shared" si="102"/>
        <v>34950</v>
      </c>
      <c r="G43" s="2">
        <f t="shared" ref="G43:T43" si="106">SUM(G7,G14,G21,G28,G35)</f>
        <v>12200</v>
      </c>
      <c r="H43" s="2">
        <f t="shared" si="106"/>
        <v>13600</v>
      </c>
      <c r="I43" s="2">
        <f t="shared" si="106"/>
        <v>13400</v>
      </c>
      <c r="J43" s="2">
        <f t="shared" si="106"/>
        <v>39200</v>
      </c>
      <c r="K43" s="2">
        <f t="shared" si="106"/>
        <v>74150</v>
      </c>
      <c r="L43" s="2">
        <f t="shared" si="106"/>
        <v>12975</v>
      </c>
      <c r="M43" s="2">
        <f t="shared" si="106"/>
        <v>13450</v>
      </c>
      <c r="N43" s="2">
        <f t="shared" si="106"/>
        <v>13575</v>
      </c>
      <c r="O43" s="2">
        <f t="shared" si="106"/>
        <v>40000</v>
      </c>
      <c r="P43" s="2">
        <f t="shared" si="106"/>
        <v>14050</v>
      </c>
      <c r="Q43" s="2">
        <f t="shared" si="106"/>
        <v>14450</v>
      </c>
      <c r="R43" s="2">
        <f t="shared" si="106"/>
        <v>14950</v>
      </c>
      <c r="S43" s="2">
        <f t="shared" si="106"/>
        <v>43450</v>
      </c>
      <c r="T43" s="2">
        <f t="shared" si="106"/>
        <v>83450</v>
      </c>
      <c r="U43" s="2">
        <f t="shared" si="101"/>
        <v>157600</v>
      </c>
    </row>
    <row r="44" spans="1:21" x14ac:dyDescent="0.55000000000000004">
      <c r="B44" t="s">
        <v>30</v>
      </c>
      <c r="C44" s="2">
        <f t="shared" si="102"/>
        <v>0</v>
      </c>
      <c r="D44" s="2">
        <f t="shared" si="102"/>
        <v>2000</v>
      </c>
      <c r="E44" s="2">
        <f t="shared" si="102"/>
        <v>4000</v>
      </c>
      <c r="F44" s="2">
        <f t="shared" si="102"/>
        <v>6000</v>
      </c>
      <c r="G44" s="2">
        <f t="shared" ref="G44:T44" si="107">SUM(G8,G15,G22,G29,G36)</f>
        <v>4000</v>
      </c>
      <c r="H44" s="2">
        <f t="shared" si="107"/>
        <v>4000</v>
      </c>
      <c r="I44" s="2">
        <f t="shared" si="107"/>
        <v>4000</v>
      </c>
      <c r="J44" s="2">
        <f t="shared" si="107"/>
        <v>12000</v>
      </c>
      <c r="K44" s="2">
        <f t="shared" si="107"/>
        <v>18000</v>
      </c>
      <c r="L44" s="2">
        <f t="shared" si="107"/>
        <v>8000</v>
      </c>
      <c r="M44" s="2">
        <f t="shared" si="107"/>
        <v>0</v>
      </c>
      <c r="N44" s="2">
        <f t="shared" si="107"/>
        <v>0</v>
      </c>
      <c r="O44" s="2">
        <f t="shared" si="107"/>
        <v>8000</v>
      </c>
      <c r="P44" s="2">
        <f t="shared" si="107"/>
        <v>0</v>
      </c>
      <c r="Q44" s="2">
        <f t="shared" si="107"/>
        <v>0</v>
      </c>
      <c r="R44" s="2">
        <f t="shared" si="107"/>
        <v>2000</v>
      </c>
      <c r="S44" s="2">
        <f t="shared" si="107"/>
        <v>2000</v>
      </c>
      <c r="T44" s="2">
        <f t="shared" si="107"/>
        <v>10000</v>
      </c>
      <c r="U44" s="2">
        <f t="shared" si="101"/>
        <v>28000</v>
      </c>
    </row>
  </sheetData>
  <phoneticPr fontId="4" type="noConversion"/>
  <printOptions gridLines="1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209DB-D555-4B55-B732-AEC38E85421D}">
  <dimension ref="A1:E16"/>
  <sheetViews>
    <sheetView workbookViewId="0">
      <selection activeCell="C6" sqref="C6"/>
    </sheetView>
  </sheetViews>
  <sheetFormatPr defaultRowHeight="14.4" x14ac:dyDescent="0.55000000000000004"/>
  <cols>
    <col min="1" max="1" width="10.3125" bestFit="1" customWidth="1"/>
    <col min="3" max="3" width="17.15625" bestFit="1" customWidth="1"/>
    <col min="5" max="5" width="14.15625" bestFit="1" customWidth="1"/>
  </cols>
  <sheetData>
    <row r="1" spans="1:5" s="1" customFormat="1" x14ac:dyDescent="0.55000000000000004">
      <c r="A1" s="1" t="s">
        <v>133</v>
      </c>
      <c r="B1" s="1" t="s">
        <v>134</v>
      </c>
      <c r="C1" s="1" t="s">
        <v>135</v>
      </c>
      <c r="D1" s="1" t="s">
        <v>136</v>
      </c>
      <c r="E1" s="1" t="s">
        <v>137</v>
      </c>
    </row>
    <row r="2" spans="1:5" x14ac:dyDescent="0.55000000000000004">
      <c r="A2" t="s">
        <v>138</v>
      </c>
      <c r="B2" t="s">
        <v>139</v>
      </c>
      <c r="C2" t="s">
        <v>140</v>
      </c>
      <c r="D2" t="s">
        <v>141</v>
      </c>
      <c r="E2" t="s">
        <v>29</v>
      </c>
    </row>
    <row r="3" spans="1:5" x14ac:dyDescent="0.55000000000000004">
      <c r="A3" t="s">
        <v>142</v>
      </c>
      <c r="B3" t="s">
        <v>143</v>
      </c>
      <c r="C3" t="s">
        <v>144</v>
      </c>
      <c r="D3" t="s">
        <v>145</v>
      </c>
      <c r="E3" t="s">
        <v>29</v>
      </c>
    </row>
    <row r="4" spans="1:5" x14ac:dyDescent="0.55000000000000004">
      <c r="A4" t="s">
        <v>146</v>
      </c>
      <c r="B4" t="s">
        <v>147</v>
      </c>
      <c r="C4" t="s">
        <v>148</v>
      </c>
      <c r="D4" t="s">
        <v>149</v>
      </c>
      <c r="E4" t="s">
        <v>150</v>
      </c>
    </row>
    <row r="5" spans="1:5" x14ac:dyDescent="0.55000000000000004">
      <c r="A5" t="s">
        <v>146</v>
      </c>
      <c r="B5" t="s">
        <v>151</v>
      </c>
      <c r="C5" t="s">
        <v>152</v>
      </c>
      <c r="D5" t="s">
        <v>153</v>
      </c>
      <c r="E5" t="s">
        <v>29</v>
      </c>
    </row>
    <row r="6" spans="1:5" x14ac:dyDescent="0.55000000000000004">
      <c r="A6" t="s">
        <v>154</v>
      </c>
      <c r="B6" t="s">
        <v>155</v>
      </c>
      <c r="C6" t="s">
        <v>156</v>
      </c>
      <c r="D6" t="s">
        <v>157</v>
      </c>
      <c r="E6" t="s">
        <v>20</v>
      </c>
    </row>
    <row r="7" spans="1:5" x14ac:dyDescent="0.55000000000000004">
      <c r="A7" t="s">
        <v>158</v>
      </c>
      <c r="B7" t="s">
        <v>159</v>
      </c>
      <c r="C7" t="s">
        <v>160</v>
      </c>
      <c r="D7" t="s">
        <v>161</v>
      </c>
      <c r="E7" t="s">
        <v>29</v>
      </c>
    </row>
    <row r="8" spans="1:5" x14ac:dyDescent="0.55000000000000004">
      <c r="A8" t="s">
        <v>162</v>
      </c>
      <c r="B8" t="s">
        <v>163</v>
      </c>
      <c r="C8" t="s">
        <v>164</v>
      </c>
      <c r="D8" t="s">
        <v>165</v>
      </c>
      <c r="E8" t="s">
        <v>29</v>
      </c>
    </row>
    <row r="9" spans="1:5" x14ac:dyDescent="0.55000000000000004">
      <c r="A9" t="s">
        <v>166</v>
      </c>
      <c r="B9" t="s">
        <v>167</v>
      </c>
      <c r="C9" t="s">
        <v>168</v>
      </c>
      <c r="D9" t="s">
        <v>169</v>
      </c>
      <c r="E9" t="s">
        <v>170</v>
      </c>
    </row>
    <row r="10" spans="1:5" x14ac:dyDescent="0.55000000000000004">
      <c r="A10" t="s">
        <v>166</v>
      </c>
      <c r="B10" t="s">
        <v>171</v>
      </c>
      <c r="C10" t="s">
        <v>172</v>
      </c>
      <c r="D10" t="s">
        <v>173</v>
      </c>
      <c r="E10" t="s">
        <v>29</v>
      </c>
    </row>
    <row r="11" spans="1:5" x14ac:dyDescent="0.55000000000000004">
      <c r="A11" t="s">
        <v>166</v>
      </c>
      <c r="B11" t="s">
        <v>174</v>
      </c>
      <c r="C11" t="s">
        <v>175</v>
      </c>
      <c r="D11" t="s">
        <v>176</v>
      </c>
      <c r="E11" t="s">
        <v>29</v>
      </c>
    </row>
    <row r="12" spans="1:5" x14ac:dyDescent="0.55000000000000004">
      <c r="A12" t="s">
        <v>177</v>
      </c>
      <c r="B12" t="s">
        <v>178</v>
      </c>
      <c r="C12" t="s">
        <v>179</v>
      </c>
      <c r="D12" t="s">
        <v>180</v>
      </c>
      <c r="E12" t="s">
        <v>29</v>
      </c>
    </row>
    <row r="13" spans="1:5" x14ac:dyDescent="0.55000000000000004">
      <c r="A13" t="s">
        <v>181</v>
      </c>
      <c r="B13" t="s">
        <v>182</v>
      </c>
      <c r="C13" t="s">
        <v>183</v>
      </c>
      <c r="D13" t="s">
        <v>184</v>
      </c>
      <c r="E13" t="s">
        <v>29</v>
      </c>
    </row>
    <row r="14" spans="1:5" x14ac:dyDescent="0.55000000000000004">
      <c r="A14" t="s">
        <v>185</v>
      </c>
      <c r="B14" t="s">
        <v>186</v>
      </c>
      <c r="C14" t="s">
        <v>187</v>
      </c>
      <c r="D14" t="s">
        <v>188</v>
      </c>
      <c r="E14" t="s">
        <v>29</v>
      </c>
    </row>
    <row r="15" spans="1:5" x14ac:dyDescent="0.55000000000000004">
      <c r="A15" t="s">
        <v>189</v>
      </c>
      <c r="B15" t="s">
        <v>190</v>
      </c>
      <c r="C15" t="s">
        <v>191</v>
      </c>
      <c r="D15" t="s">
        <v>192</v>
      </c>
      <c r="E15" t="s">
        <v>29</v>
      </c>
    </row>
    <row r="16" spans="1:5" x14ac:dyDescent="0.55000000000000004">
      <c r="A16" t="s">
        <v>193</v>
      </c>
      <c r="B16" t="s">
        <v>194</v>
      </c>
      <c r="C16" t="s">
        <v>195</v>
      </c>
      <c r="D16" t="s">
        <v>196</v>
      </c>
      <c r="E16" t="s">
        <v>29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A7501-8409-4537-8A1E-0B73901CB371}">
  <dimension ref="A1:U44"/>
  <sheetViews>
    <sheetView workbookViewId="0">
      <selection activeCell="D4" sqref="D4"/>
    </sheetView>
  </sheetViews>
  <sheetFormatPr defaultRowHeight="14.4" x14ac:dyDescent="0.55000000000000004"/>
  <cols>
    <col min="3" max="10" width="10.734375" style="2" bestFit="1" customWidth="1"/>
    <col min="11" max="11" width="12.1015625" style="2" bestFit="1" customWidth="1"/>
    <col min="12" max="19" width="10.734375" style="2" bestFit="1" customWidth="1"/>
    <col min="20" max="21" width="12.1015625" style="2" bestFit="1" customWidth="1"/>
  </cols>
  <sheetData>
    <row r="1" spans="1:21" s="1" customFormat="1" x14ac:dyDescent="0.55000000000000004">
      <c r="A1" s="1" t="s">
        <v>37</v>
      </c>
      <c r="B1" s="1" t="s">
        <v>12</v>
      </c>
      <c r="C1" s="3" t="s">
        <v>31</v>
      </c>
      <c r="D1" s="3" t="s">
        <v>32</v>
      </c>
      <c r="E1" s="3" t="s">
        <v>33</v>
      </c>
      <c r="F1" s="3" t="s">
        <v>13</v>
      </c>
      <c r="G1" s="3" t="s">
        <v>34</v>
      </c>
      <c r="H1" s="3" t="s">
        <v>35</v>
      </c>
      <c r="I1" s="3" t="s">
        <v>36</v>
      </c>
      <c r="J1" s="3" t="s">
        <v>14</v>
      </c>
      <c r="K1" s="3" t="s">
        <v>15</v>
      </c>
      <c r="L1" s="3" t="s">
        <v>38</v>
      </c>
      <c r="M1" s="3" t="s">
        <v>39</v>
      </c>
      <c r="N1" s="3" t="s">
        <v>40</v>
      </c>
      <c r="O1" s="3" t="s">
        <v>16</v>
      </c>
      <c r="P1" s="3" t="s">
        <v>41</v>
      </c>
      <c r="Q1" s="3" t="s">
        <v>42</v>
      </c>
      <c r="R1" s="3" t="s">
        <v>43</v>
      </c>
      <c r="S1" s="3" t="s">
        <v>17</v>
      </c>
      <c r="T1" s="3" t="s">
        <v>18</v>
      </c>
      <c r="U1" s="3" t="s">
        <v>19</v>
      </c>
    </row>
    <row r="2" spans="1:21" s="1" customFormat="1" x14ac:dyDescent="0.55000000000000004">
      <c r="A2" s="1" t="s">
        <v>20</v>
      </c>
      <c r="C2" s="3">
        <f>SUM(C3:C7)</f>
        <v>28675</v>
      </c>
      <c r="D2" s="3">
        <f t="shared" ref="D2:I2" si="0">SUM(D3:D7)</f>
        <v>28175</v>
      </c>
      <c r="E2" s="3">
        <f t="shared" si="0"/>
        <v>28675</v>
      </c>
      <c r="F2" s="3">
        <f>SUM(C2:E2)</f>
        <v>85525</v>
      </c>
      <c r="G2" s="3">
        <f t="shared" si="0"/>
        <v>28675</v>
      </c>
      <c r="H2" s="3">
        <f t="shared" si="0"/>
        <v>29575</v>
      </c>
      <c r="I2" s="3">
        <f t="shared" si="0"/>
        <v>31875</v>
      </c>
      <c r="J2" s="3">
        <f>SUM(G2:I2)</f>
        <v>90125</v>
      </c>
      <c r="K2" s="3">
        <f>SUM(J2,F2)</f>
        <v>175650</v>
      </c>
      <c r="L2" s="3">
        <f t="shared" ref="L2" si="1">SUM(L3:L7)</f>
        <v>31675</v>
      </c>
      <c r="M2" s="3">
        <f t="shared" ref="M2:R2" si="2">SUM(M3:M7)</f>
        <v>31650</v>
      </c>
      <c r="N2" s="3">
        <f t="shared" si="2"/>
        <v>32275</v>
      </c>
      <c r="O2" s="3">
        <f>SUM(L2:N2)</f>
        <v>95600</v>
      </c>
      <c r="P2" s="3">
        <f t="shared" si="2"/>
        <v>32175</v>
      </c>
      <c r="Q2" s="3">
        <f t="shared" si="2"/>
        <v>33075</v>
      </c>
      <c r="R2" s="3">
        <f t="shared" si="2"/>
        <v>33075</v>
      </c>
      <c r="S2" s="3">
        <f>SUM(P2:R2)</f>
        <v>98325</v>
      </c>
      <c r="T2" s="3">
        <f>SUM(S2,O2)</f>
        <v>193925</v>
      </c>
      <c r="U2" s="3">
        <f>SUM(T2,K2)</f>
        <v>369575</v>
      </c>
    </row>
    <row r="3" spans="1:21" x14ac:dyDescent="0.55000000000000004">
      <c r="B3" t="s">
        <v>21</v>
      </c>
      <c r="C3" s="2">
        <v>10000</v>
      </c>
      <c r="D3" s="2">
        <v>10000</v>
      </c>
      <c r="E3" s="2">
        <v>10000</v>
      </c>
      <c r="F3" s="2">
        <f t="shared" ref="F3:F7" si="3">SUM(C3:E3)</f>
        <v>30000</v>
      </c>
      <c r="G3" s="2">
        <v>10000</v>
      </c>
      <c r="H3" s="2">
        <v>10000</v>
      </c>
      <c r="I3" s="2">
        <v>13000</v>
      </c>
      <c r="J3" s="2">
        <f t="shared" ref="J3:J7" si="4">SUM(G3:I3)</f>
        <v>33000</v>
      </c>
      <c r="K3" s="2">
        <f t="shared" ref="K3:K7" si="5">SUM(J3,F3)</f>
        <v>63000</v>
      </c>
      <c r="L3" s="2">
        <v>12000</v>
      </c>
      <c r="M3" s="2">
        <v>12000</v>
      </c>
      <c r="N3" s="2">
        <v>12000</v>
      </c>
      <c r="O3" s="2">
        <f t="shared" ref="O3:O7" si="6">SUM(L3:N3)</f>
        <v>36000</v>
      </c>
      <c r="P3" s="2">
        <v>12000</v>
      </c>
      <c r="Q3" s="2">
        <v>12000</v>
      </c>
      <c r="R3" s="2">
        <v>12000</v>
      </c>
      <c r="S3" s="2">
        <f t="shared" ref="S3:S7" si="7">SUM(P3:R3)</f>
        <v>36000</v>
      </c>
      <c r="T3" s="2">
        <f t="shared" ref="T3:T7" si="8">SUM(S3,O3)</f>
        <v>72000</v>
      </c>
      <c r="U3" s="2">
        <f t="shared" ref="U3:U7" si="9">SUM(T3,K3)</f>
        <v>135000</v>
      </c>
    </row>
    <row r="4" spans="1:21" x14ac:dyDescent="0.55000000000000004">
      <c r="B4" t="s">
        <v>22</v>
      </c>
      <c r="C4" s="2">
        <v>3000</v>
      </c>
      <c r="D4" s="2">
        <v>2500</v>
      </c>
      <c r="E4" s="2">
        <v>3000</v>
      </c>
      <c r="F4" s="2">
        <f t="shared" si="3"/>
        <v>8500</v>
      </c>
      <c r="G4" s="2">
        <v>2500</v>
      </c>
      <c r="H4" s="2">
        <v>3000</v>
      </c>
      <c r="I4" s="2">
        <v>2500</v>
      </c>
      <c r="J4" s="2">
        <f t="shared" si="4"/>
        <v>8000</v>
      </c>
      <c r="K4" s="2">
        <f t="shared" si="5"/>
        <v>16500</v>
      </c>
      <c r="L4" s="2">
        <v>3300</v>
      </c>
      <c r="M4" s="2">
        <v>2800</v>
      </c>
      <c r="N4" s="2">
        <v>3300</v>
      </c>
      <c r="O4" s="2">
        <f t="shared" si="6"/>
        <v>9400</v>
      </c>
      <c r="P4" s="2">
        <v>2800</v>
      </c>
      <c r="Q4" s="2">
        <v>3300</v>
      </c>
      <c r="R4" s="2">
        <v>2800</v>
      </c>
      <c r="S4" s="2">
        <f t="shared" si="7"/>
        <v>8900</v>
      </c>
      <c r="T4" s="2">
        <f t="shared" si="8"/>
        <v>18300</v>
      </c>
      <c r="U4" s="2">
        <f t="shared" si="9"/>
        <v>34800</v>
      </c>
    </row>
    <row r="5" spans="1:21" x14ac:dyDescent="0.55000000000000004">
      <c r="B5" t="s">
        <v>23</v>
      </c>
      <c r="C5" s="2">
        <v>4575</v>
      </c>
      <c r="D5" s="2">
        <v>4575</v>
      </c>
      <c r="E5" s="2">
        <v>4575</v>
      </c>
      <c r="F5" s="2">
        <f t="shared" si="3"/>
        <v>13725</v>
      </c>
      <c r="G5" s="2">
        <v>4575</v>
      </c>
      <c r="H5" s="2">
        <v>4575</v>
      </c>
      <c r="I5" s="2">
        <v>4575</v>
      </c>
      <c r="J5" s="2">
        <f t="shared" si="4"/>
        <v>13725</v>
      </c>
      <c r="K5" s="2">
        <f t="shared" si="5"/>
        <v>27450</v>
      </c>
      <c r="L5" s="2">
        <v>4575</v>
      </c>
      <c r="M5" s="2">
        <v>4575</v>
      </c>
      <c r="N5" s="2">
        <v>4575</v>
      </c>
      <c r="O5" s="2">
        <f t="shared" si="6"/>
        <v>13725</v>
      </c>
      <c r="P5" s="2">
        <v>4575</v>
      </c>
      <c r="Q5" s="2">
        <v>4575</v>
      </c>
      <c r="R5" s="2">
        <v>4575</v>
      </c>
      <c r="S5" s="2">
        <f t="shared" si="7"/>
        <v>13725</v>
      </c>
      <c r="T5" s="2">
        <f t="shared" si="8"/>
        <v>27450</v>
      </c>
      <c r="U5" s="2">
        <f t="shared" si="9"/>
        <v>54900</v>
      </c>
    </row>
    <row r="6" spans="1:21" x14ac:dyDescent="0.55000000000000004">
      <c r="B6" t="s">
        <v>24</v>
      </c>
      <c r="C6" s="2">
        <v>9600</v>
      </c>
      <c r="D6" s="2">
        <v>9600</v>
      </c>
      <c r="E6" s="2">
        <v>9600</v>
      </c>
      <c r="F6" s="2">
        <f t="shared" si="3"/>
        <v>28800</v>
      </c>
      <c r="G6" s="2">
        <v>9600</v>
      </c>
      <c r="H6" s="2">
        <v>9600</v>
      </c>
      <c r="I6" s="2">
        <v>9600</v>
      </c>
      <c r="J6" s="2">
        <f t="shared" si="4"/>
        <v>28800</v>
      </c>
      <c r="K6" s="2">
        <f t="shared" si="5"/>
        <v>57600</v>
      </c>
      <c r="L6" s="2">
        <v>9600</v>
      </c>
      <c r="M6" s="2">
        <v>9600</v>
      </c>
      <c r="N6" s="2">
        <v>9600</v>
      </c>
      <c r="O6" s="2">
        <f t="shared" si="6"/>
        <v>28800</v>
      </c>
      <c r="P6" s="2">
        <v>9600</v>
      </c>
      <c r="Q6" s="2">
        <v>9600</v>
      </c>
      <c r="R6" s="2">
        <v>9600</v>
      </c>
      <c r="S6" s="2">
        <f t="shared" si="7"/>
        <v>28800</v>
      </c>
      <c r="T6" s="2">
        <f t="shared" si="8"/>
        <v>57600</v>
      </c>
      <c r="U6" s="2">
        <f t="shared" si="9"/>
        <v>115200</v>
      </c>
    </row>
    <row r="7" spans="1:21" x14ac:dyDescent="0.55000000000000004">
      <c r="B7" t="s">
        <v>25</v>
      </c>
      <c r="C7" s="2">
        <v>1500</v>
      </c>
      <c r="D7" s="2">
        <v>1500</v>
      </c>
      <c r="E7" s="2">
        <v>1500</v>
      </c>
      <c r="F7" s="2">
        <f t="shared" si="3"/>
        <v>4500</v>
      </c>
      <c r="G7" s="2">
        <v>2000</v>
      </c>
      <c r="H7" s="2">
        <v>2400</v>
      </c>
      <c r="I7" s="2">
        <v>2200</v>
      </c>
      <c r="J7" s="2">
        <f t="shared" si="4"/>
        <v>6600</v>
      </c>
      <c r="K7" s="2">
        <f t="shared" si="5"/>
        <v>11100</v>
      </c>
      <c r="L7" s="2">
        <v>2200</v>
      </c>
      <c r="M7" s="2">
        <v>2675</v>
      </c>
      <c r="N7" s="2">
        <v>2800</v>
      </c>
      <c r="O7" s="2">
        <f t="shared" si="6"/>
        <v>7675</v>
      </c>
      <c r="P7" s="2">
        <v>3200</v>
      </c>
      <c r="Q7" s="2">
        <v>3600</v>
      </c>
      <c r="R7" s="2">
        <v>4100</v>
      </c>
      <c r="S7" s="2">
        <f t="shared" si="7"/>
        <v>10900</v>
      </c>
      <c r="T7" s="2">
        <f t="shared" si="8"/>
        <v>18575</v>
      </c>
      <c r="U7" s="2">
        <f t="shared" si="9"/>
        <v>29675</v>
      </c>
    </row>
    <row r="9" spans="1:21" s="1" customFormat="1" x14ac:dyDescent="0.55000000000000004">
      <c r="A9" s="1" t="s">
        <v>26</v>
      </c>
      <c r="C9" s="3">
        <f>SUM(C10:C14)</f>
        <v>28200</v>
      </c>
      <c r="D9" s="3">
        <f t="shared" ref="D9:E9" si="10">SUM(D10:D14)</f>
        <v>28200</v>
      </c>
      <c r="E9" s="3">
        <f t="shared" si="10"/>
        <v>28200</v>
      </c>
      <c r="F9" s="3">
        <f>SUM(C9:E9)</f>
        <v>84600</v>
      </c>
      <c r="G9" s="3">
        <f t="shared" ref="G9:I9" si="11">SUM(G10:G14)</f>
        <v>28200</v>
      </c>
      <c r="H9" s="3">
        <f t="shared" si="11"/>
        <v>23400</v>
      </c>
      <c r="I9" s="3">
        <f t="shared" si="11"/>
        <v>25900</v>
      </c>
      <c r="J9" s="3">
        <f>SUM(G9:I9)</f>
        <v>77500</v>
      </c>
      <c r="K9" s="3">
        <f>SUM(J9,F9)</f>
        <v>162100</v>
      </c>
      <c r="L9" s="3">
        <f t="shared" ref="L9" si="12">SUM(L10:L14)</f>
        <v>22900</v>
      </c>
      <c r="M9" s="3">
        <f t="shared" ref="M9:N9" si="13">SUM(M10:M14)</f>
        <v>22900</v>
      </c>
      <c r="N9" s="3">
        <f t="shared" si="13"/>
        <v>22900</v>
      </c>
      <c r="O9" s="3">
        <f>SUM(L9:N9)</f>
        <v>68700</v>
      </c>
      <c r="P9" s="3">
        <f t="shared" ref="P9:R9" si="14">SUM(P10:P14)</f>
        <v>22900</v>
      </c>
      <c r="Q9" s="3">
        <f t="shared" si="14"/>
        <v>23400</v>
      </c>
      <c r="R9" s="3">
        <f t="shared" si="14"/>
        <v>23400</v>
      </c>
      <c r="S9" s="3">
        <f>SUM(P9:R9)</f>
        <v>69700</v>
      </c>
      <c r="T9" s="3">
        <f>SUM(S9,O9)</f>
        <v>138400</v>
      </c>
      <c r="U9" s="3">
        <f>SUM(T9,K9)</f>
        <v>300500</v>
      </c>
    </row>
    <row r="10" spans="1:21" x14ac:dyDescent="0.55000000000000004">
      <c r="B10" t="s">
        <v>21</v>
      </c>
      <c r="C10" s="2">
        <v>7500</v>
      </c>
      <c r="D10" s="2">
        <v>7500</v>
      </c>
      <c r="E10" s="2">
        <v>7500</v>
      </c>
      <c r="F10" s="2">
        <f t="shared" ref="F10:F14" si="15">SUM(C10:E10)</f>
        <v>22500</v>
      </c>
      <c r="G10" s="2">
        <v>7500</v>
      </c>
      <c r="H10" s="2">
        <v>7500</v>
      </c>
      <c r="I10" s="2">
        <v>10000</v>
      </c>
      <c r="J10" s="2">
        <f t="shared" ref="J10:J14" si="16">SUM(G10:I10)</f>
        <v>25000</v>
      </c>
      <c r="K10" s="2">
        <f t="shared" ref="K10:K14" si="17">SUM(J10,F10)</f>
        <v>47500</v>
      </c>
      <c r="L10" s="2">
        <v>7500</v>
      </c>
      <c r="M10" s="2">
        <v>7500</v>
      </c>
      <c r="N10" s="2">
        <v>7500</v>
      </c>
      <c r="O10" s="2">
        <f t="shared" ref="O10:O14" si="18">SUM(L10:N10)</f>
        <v>22500</v>
      </c>
      <c r="P10" s="2">
        <v>7500</v>
      </c>
      <c r="Q10" s="2">
        <v>7500</v>
      </c>
      <c r="R10" s="2">
        <v>7500</v>
      </c>
      <c r="S10" s="2">
        <f t="shared" ref="S10:S14" si="19">SUM(P10:R10)</f>
        <v>22500</v>
      </c>
      <c r="T10" s="2">
        <f t="shared" ref="T10:T14" si="20">SUM(S10,O10)</f>
        <v>45000</v>
      </c>
      <c r="U10" s="2">
        <f t="shared" ref="U10:U14" si="21">SUM(T10,K10)</f>
        <v>92500</v>
      </c>
    </row>
    <row r="11" spans="1:21" x14ac:dyDescent="0.55000000000000004">
      <c r="B11" t="s">
        <v>22</v>
      </c>
      <c r="C11" s="2">
        <v>2000</v>
      </c>
      <c r="D11" s="2">
        <v>2000</v>
      </c>
      <c r="E11" s="2">
        <v>2000</v>
      </c>
      <c r="F11" s="2">
        <f t="shared" si="15"/>
        <v>6000</v>
      </c>
      <c r="G11" s="2">
        <v>2000</v>
      </c>
      <c r="H11" s="2">
        <v>2000</v>
      </c>
      <c r="I11" s="2">
        <v>2000</v>
      </c>
      <c r="J11" s="2">
        <f t="shared" si="16"/>
        <v>6000</v>
      </c>
      <c r="K11" s="2">
        <f t="shared" si="17"/>
        <v>12000</v>
      </c>
      <c r="L11" s="2">
        <v>2000</v>
      </c>
      <c r="M11" s="2">
        <v>2000</v>
      </c>
      <c r="N11" s="2">
        <v>2000</v>
      </c>
      <c r="O11" s="2">
        <f t="shared" si="18"/>
        <v>6000</v>
      </c>
      <c r="P11" s="2">
        <v>2000</v>
      </c>
      <c r="Q11" s="2">
        <v>2500</v>
      </c>
      <c r="R11" s="2">
        <v>2500</v>
      </c>
      <c r="S11" s="2">
        <f t="shared" si="19"/>
        <v>7000</v>
      </c>
      <c r="T11" s="2">
        <f t="shared" si="20"/>
        <v>13000</v>
      </c>
      <c r="U11" s="2">
        <f t="shared" si="21"/>
        <v>25000</v>
      </c>
    </row>
    <row r="12" spans="1:21" x14ac:dyDescent="0.55000000000000004">
      <c r="B12" t="s">
        <v>23</v>
      </c>
      <c r="C12" s="2">
        <v>8000</v>
      </c>
      <c r="D12" s="2">
        <v>8000</v>
      </c>
      <c r="E12" s="2">
        <v>8000</v>
      </c>
      <c r="F12" s="2">
        <f t="shared" si="15"/>
        <v>24000</v>
      </c>
      <c r="G12" s="2">
        <v>8000</v>
      </c>
      <c r="H12" s="2">
        <v>2700</v>
      </c>
      <c r="I12" s="2">
        <v>2700</v>
      </c>
      <c r="J12" s="2">
        <f t="shared" si="16"/>
        <v>13400</v>
      </c>
      <c r="K12" s="2">
        <f t="shared" si="17"/>
        <v>37400</v>
      </c>
      <c r="L12" s="2">
        <v>2700</v>
      </c>
      <c r="M12" s="2">
        <v>2700</v>
      </c>
      <c r="N12" s="2">
        <v>2700</v>
      </c>
      <c r="O12" s="2">
        <f t="shared" si="18"/>
        <v>8100</v>
      </c>
      <c r="P12" s="2">
        <v>2700</v>
      </c>
      <c r="Q12" s="2">
        <v>2700</v>
      </c>
      <c r="R12" s="2">
        <v>2700</v>
      </c>
      <c r="S12" s="2">
        <f t="shared" si="19"/>
        <v>8100</v>
      </c>
      <c r="T12" s="2">
        <f t="shared" si="20"/>
        <v>16200</v>
      </c>
      <c r="U12" s="2">
        <f t="shared" si="21"/>
        <v>53600</v>
      </c>
    </row>
    <row r="13" spans="1:21" x14ac:dyDescent="0.55000000000000004">
      <c r="B13" t="s">
        <v>24</v>
      </c>
      <c r="C13" s="2">
        <v>8200</v>
      </c>
      <c r="D13" s="2">
        <v>8200</v>
      </c>
      <c r="E13" s="2">
        <v>8200</v>
      </c>
      <c r="F13" s="2">
        <f t="shared" si="15"/>
        <v>24600</v>
      </c>
      <c r="G13" s="2">
        <v>8200</v>
      </c>
      <c r="H13" s="2">
        <v>8200</v>
      </c>
      <c r="I13" s="2">
        <v>8200</v>
      </c>
      <c r="J13" s="2">
        <f t="shared" si="16"/>
        <v>24600</v>
      </c>
      <c r="K13" s="2">
        <f t="shared" si="17"/>
        <v>49200</v>
      </c>
      <c r="L13" s="2">
        <v>8200</v>
      </c>
      <c r="M13" s="2">
        <v>8200</v>
      </c>
      <c r="N13" s="2">
        <v>8200</v>
      </c>
      <c r="O13" s="2">
        <f t="shared" si="18"/>
        <v>24600</v>
      </c>
      <c r="P13" s="2">
        <v>8200</v>
      </c>
      <c r="Q13" s="2">
        <v>8200</v>
      </c>
      <c r="R13" s="2">
        <v>8200</v>
      </c>
      <c r="S13" s="2">
        <f t="shared" si="19"/>
        <v>24600</v>
      </c>
      <c r="T13" s="2">
        <f t="shared" si="20"/>
        <v>49200</v>
      </c>
      <c r="U13" s="2">
        <f t="shared" si="21"/>
        <v>98400</v>
      </c>
    </row>
    <row r="14" spans="1:21" x14ac:dyDescent="0.55000000000000004">
      <c r="B14" t="s">
        <v>25</v>
      </c>
      <c r="C14" s="2">
        <v>2500</v>
      </c>
      <c r="D14" s="2">
        <v>2500</v>
      </c>
      <c r="E14" s="2">
        <v>2500</v>
      </c>
      <c r="F14" s="2">
        <f t="shared" si="15"/>
        <v>7500</v>
      </c>
      <c r="G14" s="2">
        <v>2500</v>
      </c>
      <c r="H14" s="2">
        <v>3000</v>
      </c>
      <c r="I14" s="2">
        <v>3000</v>
      </c>
      <c r="J14" s="2">
        <f t="shared" si="16"/>
        <v>8500</v>
      </c>
      <c r="K14" s="2">
        <f t="shared" si="17"/>
        <v>16000</v>
      </c>
      <c r="L14" s="2">
        <v>2500</v>
      </c>
      <c r="M14" s="2">
        <v>2500</v>
      </c>
      <c r="N14" s="2">
        <v>2500</v>
      </c>
      <c r="O14" s="2">
        <f t="shared" si="18"/>
        <v>7500</v>
      </c>
      <c r="P14" s="2">
        <v>2500</v>
      </c>
      <c r="Q14" s="2">
        <v>2500</v>
      </c>
      <c r="R14" s="2">
        <v>2500</v>
      </c>
      <c r="S14" s="2">
        <f t="shared" si="19"/>
        <v>7500</v>
      </c>
      <c r="T14" s="2">
        <f t="shared" si="20"/>
        <v>15000</v>
      </c>
      <c r="U14" s="2">
        <f t="shared" si="21"/>
        <v>31000</v>
      </c>
    </row>
    <row r="16" spans="1:21" x14ac:dyDescent="0.55000000000000004">
      <c r="A16" s="1" t="s">
        <v>27</v>
      </c>
      <c r="C16" s="3">
        <f>SUM(C17:C21)</f>
        <v>54500</v>
      </c>
      <c r="D16" s="3">
        <f t="shared" ref="D16:E16" si="22">SUM(D17:D21)</f>
        <v>54500</v>
      </c>
      <c r="E16" s="3">
        <f t="shared" si="22"/>
        <v>54500</v>
      </c>
      <c r="F16" s="3">
        <f>SUM(C16:E16)</f>
        <v>163500</v>
      </c>
      <c r="G16" s="3">
        <f t="shared" ref="G16:I16" si="23">SUM(G17:G21)</f>
        <v>58000</v>
      </c>
      <c r="H16" s="3">
        <f t="shared" si="23"/>
        <v>58500</v>
      </c>
      <c r="I16" s="3">
        <f t="shared" si="23"/>
        <v>63500</v>
      </c>
      <c r="J16" s="3">
        <f>SUM(G16:I16)</f>
        <v>180000</v>
      </c>
      <c r="K16" s="3">
        <f>SUM(J16,F16)</f>
        <v>343500</v>
      </c>
      <c r="L16" s="3">
        <f t="shared" ref="L16" si="24">SUM(L17:L21)</f>
        <v>58500</v>
      </c>
      <c r="M16" s="3">
        <f t="shared" ref="M16:N16" si="25">SUM(M17:M21)</f>
        <v>58500</v>
      </c>
      <c r="N16" s="3">
        <f t="shared" si="25"/>
        <v>58500</v>
      </c>
      <c r="O16" s="3">
        <f>SUM(L16:N16)</f>
        <v>175500</v>
      </c>
      <c r="P16" s="3">
        <f t="shared" ref="P16:R16" si="26">SUM(P17:P21)</f>
        <v>58500</v>
      </c>
      <c r="Q16" s="3">
        <f t="shared" si="26"/>
        <v>58500</v>
      </c>
      <c r="R16" s="3">
        <f t="shared" si="26"/>
        <v>58500</v>
      </c>
      <c r="S16" s="3">
        <f>SUM(P16:R16)</f>
        <v>175500</v>
      </c>
      <c r="T16" s="3">
        <f>SUM(S16,O16)</f>
        <v>351000</v>
      </c>
      <c r="U16" s="3">
        <f>SUM(T16,K16)</f>
        <v>694500</v>
      </c>
    </row>
    <row r="17" spans="1:21" x14ac:dyDescent="0.55000000000000004">
      <c r="B17" t="s">
        <v>21</v>
      </c>
      <c r="C17" s="2">
        <v>20000</v>
      </c>
      <c r="D17" s="2">
        <v>20000</v>
      </c>
      <c r="E17" s="2">
        <v>20000</v>
      </c>
      <c r="F17" s="2">
        <f t="shared" ref="F17:F21" si="27">SUM(C17:E17)</f>
        <v>60000</v>
      </c>
      <c r="G17" s="2">
        <v>22000</v>
      </c>
      <c r="H17" s="2">
        <v>22000</v>
      </c>
      <c r="I17" s="2">
        <v>27000</v>
      </c>
      <c r="J17" s="2">
        <f t="shared" ref="J17:J21" si="28">SUM(G17:I17)</f>
        <v>71000</v>
      </c>
      <c r="K17" s="2">
        <f t="shared" ref="K17:K21" si="29">SUM(J17,F17)</f>
        <v>131000</v>
      </c>
      <c r="L17" s="2">
        <v>22000</v>
      </c>
      <c r="M17" s="2">
        <v>22000</v>
      </c>
      <c r="N17" s="2">
        <v>22000</v>
      </c>
      <c r="O17" s="2">
        <f t="shared" ref="O17:O21" si="30">SUM(L17:N17)</f>
        <v>66000</v>
      </c>
      <c r="P17" s="2">
        <v>22000</v>
      </c>
      <c r="Q17" s="2">
        <v>22000</v>
      </c>
      <c r="R17" s="2">
        <v>22000</v>
      </c>
      <c r="S17" s="2">
        <f t="shared" ref="S17:S21" si="31">SUM(P17:R17)</f>
        <v>66000</v>
      </c>
      <c r="T17" s="2">
        <f t="shared" ref="T17:T21" si="32">SUM(S17,O17)</f>
        <v>132000</v>
      </c>
      <c r="U17" s="2">
        <f t="shared" ref="U17:U21" si="33">SUM(T17,K17)</f>
        <v>263000</v>
      </c>
    </row>
    <row r="18" spans="1:21" x14ac:dyDescent="0.55000000000000004">
      <c r="B18" t="s">
        <v>22</v>
      </c>
      <c r="C18" s="2">
        <v>5000</v>
      </c>
      <c r="D18" s="2">
        <v>5000</v>
      </c>
      <c r="E18" s="2">
        <v>5000</v>
      </c>
      <c r="F18" s="2">
        <f t="shared" si="27"/>
        <v>15000</v>
      </c>
      <c r="G18" s="2">
        <v>5000</v>
      </c>
      <c r="H18" s="2">
        <v>5000</v>
      </c>
      <c r="I18" s="2">
        <v>5000</v>
      </c>
      <c r="J18" s="2">
        <f t="shared" si="28"/>
        <v>15000</v>
      </c>
      <c r="K18" s="2">
        <f t="shared" si="29"/>
        <v>30000</v>
      </c>
      <c r="L18" s="2">
        <v>5000</v>
      </c>
      <c r="M18" s="2">
        <v>5000</v>
      </c>
      <c r="N18" s="2">
        <v>5000</v>
      </c>
      <c r="O18" s="2">
        <f t="shared" si="30"/>
        <v>15000</v>
      </c>
      <c r="P18" s="2">
        <v>5000</v>
      </c>
      <c r="Q18" s="2">
        <v>5000</v>
      </c>
      <c r="R18" s="2">
        <v>5000</v>
      </c>
      <c r="S18" s="2">
        <f t="shared" si="31"/>
        <v>15000</v>
      </c>
      <c r="T18" s="2">
        <f t="shared" si="32"/>
        <v>30000</v>
      </c>
      <c r="U18" s="2">
        <f t="shared" si="33"/>
        <v>60000</v>
      </c>
    </row>
    <row r="19" spans="1:21" x14ac:dyDescent="0.55000000000000004">
      <c r="B19" t="s">
        <v>23</v>
      </c>
      <c r="C19" s="2">
        <v>9500</v>
      </c>
      <c r="D19" s="2">
        <v>9500</v>
      </c>
      <c r="E19" s="2">
        <v>9500</v>
      </c>
      <c r="F19" s="2">
        <f t="shared" si="27"/>
        <v>28500</v>
      </c>
      <c r="G19" s="2">
        <v>11000</v>
      </c>
      <c r="H19" s="2">
        <v>11000</v>
      </c>
      <c r="I19" s="2">
        <v>11000</v>
      </c>
      <c r="J19" s="2">
        <f t="shared" si="28"/>
        <v>33000</v>
      </c>
      <c r="K19" s="2">
        <f t="shared" si="29"/>
        <v>61500</v>
      </c>
      <c r="L19" s="2">
        <v>11000</v>
      </c>
      <c r="M19" s="2">
        <v>11000</v>
      </c>
      <c r="N19" s="2">
        <v>11000</v>
      </c>
      <c r="O19" s="2">
        <f t="shared" si="30"/>
        <v>33000</v>
      </c>
      <c r="P19" s="2">
        <v>11000</v>
      </c>
      <c r="Q19" s="2">
        <v>11000</v>
      </c>
      <c r="R19" s="2">
        <v>11000</v>
      </c>
      <c r="S19" s="2">
        <f t="shared" si="31"/>
        <v>33000</v>
      </c>
      <c r="T19" s="2">
        <f t="shared" si="32"/>
        <v>66000</v>
      </c>
      <c r="U19" s="2">
        <f t="shared" si="33"/>
        <v>127500</v>
      </c>
    </row>
    <row r="20" spans="1:21" x14ac:dyDescent="0.55000000000000004">
      <c r="B20" t="s">
        <v>24</v>
      </c>
      <c r="C20" s="2">
        <v>17000</v>
      </c>
      <c r="D20" s="2">
        <v>17000</v>
      </c>
      <c r="E20" s="2">
        <v>17000</v>
      </c>
      <c r="F20" s="2">
        <f t="shared" si="27"/>
        <v>51000</v>
      </c>
      <c r="G20" s="2">
        <v>17000</v>
      </c>
      <c r="H20" s="2">
        <v>17000</v>
      </c>
      <c r="I20" s="2">
        <v>17000</v>
      </c>
      <c r="J20" s="2">
        <f t="shared" si="28"/>
        <v>51000</v>
      </c>
      <c r="K20" s="2">
        <f t="shared" si="29"/>
        <v>102000</v>
      </c>
      <c r="L20" s="2">
        <v>17000</v>
      </c>
      <c r="M20" s="2">
        <v>17000</v>
      </c>
      <c r="N20" s="2">
        <v>17000</v>
      </c>
      <c r="O20" s="2">
        <f t="shared" si="30"/>
        <v>51000</v>
      </c>
      <c r="P20" s="2">
        <v>17000</v>
      </c>
      <c r="Q20" s="2">
        <v>17000</v>
      </c>
      <c r="R20" s="2">
        <v>17000</v>
      </c>
      <c r="S20" s="2">
        <f t="shared" si="31"/>
        <v>51000</v>
      </c>
      <c r="T20" s="2">
        <f t="shared" si="32"/>
        <v>102000</v>
      </c>
      <c r="U20" s="2">
        <f t="shared" si="33"/>
        <v>204000</v>
      </c>
    </row>
    <row r="21" spans="1:21" x14ac:dyDescent="0.55000000000000004">
      <c r="B21" t="s">
        <v>25</v>
      </c>
      <c r="C21" s="2">
        <v>3000</v>
      </c>
      <c r="D21" s="2">
        <v>3000</v>
      </c>
      <c r="E21" s="2">
        <v>3000</v>
      </c>
      <c r="F21" s="2">
        <f t="shared" si="27"/>
        <v>9000</v>
      </c>
      <c r="G21" s="2">
        <v>3000</v>
      </c>
      <c r="H21" s="2">
        <v>3500</v>
      </c>
      <c r="I21" s="2">
        <v>3500</v>
      </c>
      <c r="J21" s="2">
        <f t="shared" si="28"/>
        <v>10000</v>
      </c>
      <c r="K21" s="2">
        <f t="shared" si="29"/>
        <v>19000</v>
      </c>
      <c r="L21" s="2">
        <v>3500</v>
      </c>
      <c r="M21" s="2">
        <v>3500</v>
      </c>
      <c r="N21" s="2">
        <v>3500</v>
      </c>
      <c r="O21" s="2">
        <f t="shared" si="30"/>
        <v>10500</v>
      </c>
      <c r="P21" s="2">
        <v>3500</v>
      </c>
      <c r="Q21" s="2">
        <v>3500</v>
      </c>
      <c r="R21" s="2">
        <v>3500</v>
      </c>
      <c r="S21" s="2">
        <f t="shared" si="31"/>
        <v>10500</v>
      </c>
      <c r="T21" s="2">
        <f t="shared" si="32"/>
        <v>21000</v>
      </c>
      <c r="U21" s="2">
        <f t="shared" si="33"/>
        <v>40000</v>
      </c>
    </row>
    <row r="23" spans="1:21" x14ac:dyDescent="0.55000000000000004">
      <c r="A23" s="1" t="s">
        <v>28</v>
      </c>
      <c r="C23" s="3">
        <f>SUM(C24:C28)</f>
        <v>27000</v>
      </c>
      <c r="D23" s="3">
        <f t="shared" ref="D23:E23" si="34">SUM(D24:D28)</f>
        <v>27250</v>
      </c>
      <c r="E23" s="3">
        <f t="shared" si="34"/>
        <v>27250</v>
      </c>
      <c r="F23" s="3">
        <f>SUM(C23:E23)</f>
        <v>81500</v>
      </c>
      <c r="G23" s="3">
        <f t="shared" ref="G23:I23" si="35">SUM(G24:G28)</f>
        <v>27250</v>
      </c>
      <c r="H23" s="3">
        <f t="shared" si="35"/>
        <v>27250</v>
      </c>
      <c r="I23" s="3">
        <f t="shared" si="35"/>
        <v>27900</v>
      </c>
      <c r="J23" s="3">
        <f>SUM(G23:I23)</f>
        <v>82400</v>
      </c>
      <c r="K23" s="3">
        <f>SUM(J23,F23)</f>
        <v>163900</v>
      </c>
      <c r="L23" s="3">
        <f t="shared" ref="L23" si="36">SUM(L24:L28)</f>
        <v>27250</v>
      </c>
      <c r="M23" s="3">
        <f t="shared" ref="M23:N23" si="37">SUM(M24:M28)</f>
        <v>27250</v>
      </c>
      <c r="N23" s="3">
        <f t="shared" si="37"/>
        <v>27250</v>
      </c>
      <c r="O23" s="3">
        <f>SUM(L23:N23)</f>
        <v>81750</v>
      </c>
      <c r="P23" s="3">
        <f t="shared" ref="P23:R23" si="38">SUM(P24:P28)</f>
        <v>27250</v>
      </c>
      <c r="Q23" s="3">
        <f t="shared" si="38"/>
        <v>27250</v>
      </c>
      <c r="R23" s="3">
        <f t="shared" si="38"/>
        <v>27250</v>
      </c>
      <c r="S23" s="3">
        <f>SUM(P23:R23)</f>
        <v>81750</v>
      </c>
      <c r="T23" s="3">
        <f>SUM(S23,O23)</f>
        <v>163500</v>
      </c>
      <c r="U23" s="3">
        <f>SUM(T23,K23)</f>
        <v>327400</v>
      </c>
    </row>
    <row r="24" spans="1:21" x14ac:dyDescent="0.55000000000000004">
      <c r="B24" t="s">
        <v>21</v>
      </c>
      <c r="C24" s="2">
        <v>7700</v>
      </c>
      <c r="D24" s="2">
        <v>7700</v>
      </c>
      <c r="E24" s="2">
        <v>7700</v>
      </c>
      <c r="F24" s="2">
        <f t="shared" ref="F24:F28" si="39">SUM(C24:E24)</f>
        <v>23100</v>
      </c>
      <c r="G24" s="2">
        <v>7700</v>
      </c>
      <c r="H24" s="2">
        <v>7700</v>
      </c>
      <c r="I24" s="2">
        <v>8350</v>
      </c>
      <c r="J24" s="2">
        <f t="shared" ref="J24:J28" si="40">SUM(G24:I24)</f>
        <v>23750</v>
      </c>
      <c r="K24" s="2">
        <f t="shared" ref="K24:K28" si="41">SUM(J24,F24)</f>
        <v>46850</v>
      </c>
      <c r="L24" s="2">
        <v>7700</v>
      </c>
      <c r="M24" s="2">
        <v>7700</v>
      </c>
      <c r="N24" s="2">
        <v>7700</v>
      </c>
      <c r="O24" s="2">
        <f t="shared" ref="O24:O28" si="42">SUM(L24:N24)</f>
        <v>23100</v>
      </c>
      <c r="P24" s="2">
        <v>7700</v>
      </c>
      <c r="Q24" s="2">
        <v>7700</v>
      </c>
      <c r="R24" s="2">
        <v>7700</v>
      </c>
      <c r="S24" s="2">
        <f t="shared" ref="S24:S28" si="43">SUM(P24:R24)</f>
        <v>23100</v>
      </c>
      <c r="T24" s="2">
        <f t="shared" ref="T24:T28" si="44">SUM(S24,O24)</f>
        <v>46200</v>
      </c>
      <c r="U24" s="2">
        <f t="shared" ref="U24:U28" si="45">SUM(T24,K24)</f>
        <v>93050</v>
      </c>
    </row>
    <row r="25" spans="1:21" x14ac:dyDescent="0.55000000000000004">
      <c r="B25" t="s">
        <v>22</v>
      </c>
      <c r="C25" s="2">
        <v>2100</v>
      </c>
      <c r="D25" s="2">
        <v>2350</v>
      </c>
      <c r="E25" s="2">
        <v>2350</v>
      </c>
      <c r="F25" s="2">
        <f t="shared" si="39"/>
        <v>6800</v>
      </c>
      <c r="G25" s="2">
        <v>2350</v>
      </c>
      <c r="H25" s="2">
        <v>2350</v>
      </c>
      <c r="I25" s="2">
        <v>2350</v>
      </c>
      <c r="J25" s="2">
        <f t="shared" si="40"/>
        <v>7050</v>
      </c>
      <c r="K25" s="2">
        <f t="shared" si="41"/>
        <v>13850</v>
      </c>
      <c r="L25" s="2">
        <v>2350</v>
      </c>
      <c r="M25" s="2">
        <v>2350</v>
      </c>
      <c r="N25" s="2">
        <v>2350</v>
      </c>
      <c r="O25" s="2">
        <f t="shared" si="42"/>
        <v>7050</v>
      </c>
      <c r="P25" s="2">
        <v>2350</v>
      </c>
      <c r="Q25" s="2">
        <v>2350</v>
      </c>
      <c r="R25" s="2">
        <v>2350</v>
      </c>
      <c r="S25" s="2">
        <f t="shared" si="43"/>
        <v>7050</v>
      </c>
      <c r="T25" s="2">
        <f t="shared" si="44"/>
        <v>14100</v>
      </c>
      <c r="U25" s="2">
        <f t="shared" si="45"/>
        <v>27950</v>
      </c>
    </row>
    <row r="26" spans="1:21" x14ac:dyDescent="0.55000000000000004">
      <c r="B26" t="s">
        <v>23</v>
      </c>
      <c r="C26" s="2">
        <v>6500</v>
      </c>
      <c r="D26" s="2">
        <v>6500</v>
      </c>
      <c r="E26" s="2">
        <v>6500</v>
      </c>
      <c r="F26" s="2">
        <f t="shared" si="39"/>
        <v>19500</v>
      </c>
      <c r="G26" s="2">
        <v>6500</v>
      </c>
      <c r="H26" s="2">
        <v>6500</v>
      </c>
      <c r="I26" s="2">
        <v>6500</v>
      </c>
      <c r="J26" s="2">
        <f t="shared" si="40"/>
        <v>19500</v>
      </c>
      <c r="K26" s="2">
        <f t="shared" si="41"/>
        <v>39000</v>
      </c>
      <c r="L26" s="2">
        <v>6500</v>
      </c>
      <c r="M26" s="2">
        <v>6500</v>
      </c>
      <c r="N26" s="2">
        <v>6500</v>
      </c>
      <c r="O26" s="2">
        <f t="shared" si="42"/>
        <v>19500</v>
      </c>
      <c r="P26" s="2">
        <v>6500</v>
      </c>
      <c r="Q26" s="2">
        <v>6500</v>
      </c>
      <c r="R26" s="2">
        <v>6500</v>
      </c>
      <c r="S26" s="2">
        <f t="shared" si="43"/>
        <v>19500</v>
      </c>
      <c r="T26" s="2">
        <f t="shared" si="44"/>
        <v>39000</v>
      </c>
      <c r="U26" s="2">
        <f t="shared" si="45"/>
        <v>78000</v>
      </c>
    </row>
    <row r="27" spans="1:21" x14ac:dyDescent="0.55000000000000004">
      <c r="B27" t="s">
        <v>24</v>
      </c>
      <c r="C27" s="2">
        <v>8500</v>
      </c>
      <c r="D27" s="2">
        <v>8500</v>
      </c>
      <c r="E27" s="2">
        <v>8500</v>
      </c>
      <c r="F27" s="2">
        <f t="shared" si="39"/>
        <v>25500</v>
      </c>
      <c r="G27" s="2">
        <v>8500</v>
      </c>
      <c r="H27" s="2">
        <v>8500</v>
      </c>
      <c r="I27" s="2">
        <v>8500</v>
      </c>
      <c r="J27" s="2">
        <f t="shared" si="40"/>
        <v>25500</v>
      </c>
      <c r="K27" s="2">
        <f t="shared" si="41"/>
        <v>51000</v>
      </c>
      <c r="L27" s="2">
        <v>8500</v>
      </c>
      <c r="M27" s="2">
        <v>8500</v>
      </c>
      <c r="N27" s="2">
        <v>8500</v>
      </c>
      <c r="O27" s="2">
        <f t="shared" si="42"/>
        <v>25500</v>
      </c>
      <c r="P27" s="2">
        <v>8500</v>
      </c>
      <c r="Q27" s="2">
        <v>8500</v>
      </c>
      <c r="R27" s="2">
        <v>8500</v>
      </c>
      <c r="S27" s="2">
        <f t="shared" si="43"/>
        <v>25500</v>
      </c>
      <c r="T27" s="2">
        <f t="shared" si="44"/>
        <v>51000</v>
      </c>
      <c r="U27" s="2">
        <f t="shared" si="45"/>
        <v>102000</v>
      </c>
    </row>
    <row r="28" spans="1:21" x14ac:dyDescent="0.55000000000000004">
      <c r="B28" t="s">
        <v>25</v>
      </c>
      <c r="C28" s="2">
        <v>2200</v>
      </c>
      <c r="D28" s="2">
        <v>2200</v>
      </c>
      <c r="E28" s="2">
        <v>2200</v>
      </c>
      <c r="F28" s="2">
        <f t="shared" si="39"/>
        <v>6600</v>
      </c>
      <c r="G28" s="2">
        <v>2200</v>
      </c>
      <c r="H28" s="2">
        <v>2200</v>
      </c>
      <c r="I28" s="2">
        <v>2200</v>
      </c>
      <c r="J28" s="2">
        <f t="shared" si="40"/>
        <v>6600</v>
      </c>
      <c r="K28" s="2">
        <f t="shared" si="41"/>
        <v>13200</v>
      </c>
      <c r="L28" s="2">
        <v>2200</v>
      </c>
      <c r="M28" s="2">
        <v>2200</v>
      </c>
      <c r="N28" s="2">
        <v>2200</v>
      </c>
      <c r="O28" s="2">
        <f t="shared" si="42"/>
        <v>6600</v>
      </c>
      <c r="P28" s="2">
        <v>2200</v>
      </c>
      <c r="Q28" s="2">
        <v>2200</v>
      </c>
      <c r="R28" s="2">
        <v>2200</v>
      </c>
      <c r="S28" s="2">
        <f t="shared" si="43"/>
        <v>6600</v>
      </c>
      <c r="T28" s="2">
        <f t="shared" si="44"/>
        <v>13200</v>
      </c>
      <c r="U28" s="2">
        <f t="shared" si="45"/>
        <v>26400</v>
      </c>
    </row>
    <row r="30" spans="1:21" x14ac:dyDescent="0.55000000000000004">
      <c r="A30" s="1" t="s">
        <v>29</v>
      </c>
      <c r="C30" s="3">
        <f>SUM(C31:C35)</f>
        <v>72950</v>
      </c>
      <c r="D30" s="3">
        <f t="shared" ref="D30:E30" si="46">SUM(D31:D35)</f>
        <v>72950</v>
      </c>
      <c r="E30" s="3">
        <f t="shared" si="46"/>
        <v>72950</v>
      </c>
      <c r="F30" s="3">
        <f>SUM(C30:E30)</f>
        <v>218850</v>
      </c>
      <c r="G30" s="3">
        <f t="shared" ref="G30:I30" si="47">SUM(G31:G35)</f>
        <v>74500</v>
      </c>
      <c r="H30" s="3">
        <f t="shared" si="47"/>
        <v>74500</v>
      </c>
      <c r="I30" s="3">
        <f t="shared" si="47"/>
        <v>78500</v>
      </c>
      <c r="J30" s="3">
        <f>SUM(G30:I30)</f>
        <v>227500</v>
      </c>
      <c r="K30" s="3">
        <f>SUM(J30,F30)</f>
        <v>446350</v>
      </c>
      <c r="L30" s="3">
        <f t="shared" ref="L30" si="48">SUM(L31:L35)</f>
        <v>75425</v>
      </c>
      <c r="M30" s="3">
        <f t="shared" ref="M30:N30" si="49">SUM(M31:M35)</f>
        <v>77525</v>
      </c>
      <c r="N30" s="3">
        <f t="shared" si="49"/>
        <v>77525</v>
      </c>
      <c r="O30" s="3">
        <f>SUM(L30:N30)</f>
        <v>230475</v>
      </c>
      <c r="P30" s="3">
        <f t="shared" ref="P30:R30" si="50">SUM(P31:P35)</f>
        <v>77600</v>
      </c>
      <c r="Q30" s="3">
        <f t="shared" si="50"/>
        <v>77600</v>
      </c>
      <c r="R30" s="3">
        <f t="shared" si="50"/>
        <v>77600</v>
      </c>
      <c r="S30" s="3">
        <f>SUM(P30:R30)</f>
        <v>232800</v>
      </c>
      <c r="T30" s="3">
        <f>SUM(S30,O30)</f>
        <v>463275</v>
      </c>
      <c r="U30" s="3">
        <f>SUM(T30,K30)</f>
        <v>909625</v>
      </c>
    </row>
    <row r="31" spans="1:21" x14ac:dyDescent="0.55000000000000004">
      <c r="B31" t="s">
        <v>21</v>
      </c>
      <c r="C31" s="2">
        <v>31500</v>
      </c>
      <c r="D31" s="2">
        <v>31500</v>
      </c>
      <c r="E31" s="2">
        <v>31500</v>
      </c>
      <c r="F31" s="2">
        <f t="shared" ref="F31:F36" si="51">SUM(C31:E31)</f>
        <v>94500</v>
      </c>
      <c r="G31" s="2">
        <v>33000</v>
      </c>
      <c r="H31" s="2">
        <v>33000</v>
      </c>
      <c r="I31" s="2">
        <v>37000</v>
      </c>
      <c r="J31" s="2">
        <f t="shared" ref="J31:J36" si="52">SUM(G31:I31)</f>
        <v>103000</v>
      </c>
      <c r="K31" s="2">
        <f t="shared" ref="K31:K35" si="53">SUM(J31,F31)</f>
        <v>197500</v>
      </c>
      <c r="L31" s="2">
        <v>33000</v>
      </c>
      <c r="M31" s="2">
        <v>35100</v>
      </c>
      <c r="N31" s="2">
        <v>35100</v>
      </c>
      <c r="O31" s="2">
        <f t="shared" ref="O31:O36" si="54">SUM(L31:N31)</f>
        <v>103200</v>
      </c>
      <c r="P31" s="2">
        <v>35100</v>
      </c>
      <c r="Q31" s="2">
        <v>35100</v>
      </c>
      <c r="R31" s="2">
        <v>35100</v>
      </c>
      <c r="S31" s="2">
        <f t="shared" ref="S31:S36" si="55">SUM(P31:R31)</f>
        <v>105300</v>
      </c>
      <c r="T31" s="2">
        <f t="shared" ref="T31:T36" si="56">SUM(S31,O31)</f>
        <v>208500</v>
      </c>
      <c r="U31" s="2">
        <f t="shared" ref="U31:U36" si="57">SUM(T31,K31)</f>
        <v>406000</v>
      </c>
    </row>
    <row r="32" spans="1:21" x14ac:dyDescent="0.55000000000000004">
      <c r="B32" t="s">
        <v>22</v>
      </c>
      <c r="C32" s="2">
        <v>7450</v>
      </c>
      <c r="D32" s="2">
        <v>7450</v>
      </c>
      <c r="E32" s="2">
        <v>7450</v>
      </c>
      <c r="F32" s="2">
        <f t="shared" si="51"/>
        <v>22350</v>
      </c>
      <c r="G32" s="2">
        <v>7450</v>
      </c>
      <c r="H32" s="2">
        <v>7450</v>
      </c>
      <c r="I32" s="2">
        <v>7450</v>
      </c>
      <c r="J32" s="2">
        <f t="shared" si="52"/>
        <v>22350</v>
      </c>
      <c r="K32" s="2">
        <f t="shared" si="53"/>
        <v>44700</v>
      </c>
      <c r="L32" s="2">
        <v>8200</v>
      </c>
      <c r="M32" s="2">
        <v>8200</v>
      </c>
      <c r="N32" s="2">
        <v>8200</v>
      </c>
      <c r="O32" s="2">
        <f t="shared" si="54"/>
        <v>24600</v>
      </c>
      <c r="P32" s="2">
        <v>8200</v>
      </c>
      <c r="Q32" s="2">
        <v>8200</v>
      </c>
      <c r="R32" s="2">
        <v>8200</v>
      </c>
      <c r="S32" s="2">
        <f t="shared" si="55"/>
        <v>24600</v>
      </c>
      <c r="T32" s="2">
        <f t="shared" si="56"/>
        <v>49200</v>
      </c>
      <c r="U32" s="2">
        <f t="shared" si="57"/>
        <v>93900</v>
      </c>
    </row>
    <row r="33" spans="1:21" x14ac:dyDescent="0.55000000000000004">
      <c r="B33" t="s">
        <v>23</v>
      </c>
      <c r="C33" s="2">
        <v>8000</v>
      </c>
      <c r="D33" s="2">
        <v>8000</v>
      </c>
      <c r="E33" s="2">
        <v>8000</v>
      </c>
      <c r="F33" s="2">
        <f t="shared" si="51"/>
        <v>24000</v>
      </c>
      <c r="G33" s="2">
        <v>8000</v>
      </c>
      <c r="H33" s="2">
        <v>8000</v>
      </c>
      <c r="I33" s="2">
        <v>8000</v>
      </c>
      <c r="J33" s="2">
        <f t="shared" si="52"/>
        <v>24000</v>
      </c>
      <c r="K33" s="2">
        <f t="shared" si="53"/>
        <v>48000</v>
      </c>
      <c r="L33" s="2">
        <v>8100</v>
      </c>
      <c r="M33" s="2">
        <v>8100</v>
      </c>
      <c r="N33" s="2">
        <v>8100</v>
      </c>
      <c r="O33" s="2">
        <f t="shared" si="54"/>
        <v>24300</v>
      </c>
      <c r="P33" s="2">
        <v>8100</v>
      </c>
      <c r="Q33" s="2">
        <v>8100</v>
      </c>
      <c r="R33" s="2">
        <v>8100</v>
      </c>
      <c r="S33" s="2">
        <f t="shared" si="55"/>
        <v>24300</v>
      </c>
      <c r="T33" s="2">
        <f t="shared" si="56"/>
        <v>48600</v>
      </c>
      <c r="U33" s="2">
        <f t="shared" si="57"/>
        <v>96600</v>
      </c>
    </row>
    <row r="34" spans="1:21" x14ac:dyDescent="0.55000000000000004">
      <c r="B34" t="s">
        <v>24</v>
      </c>
      <c r="C34" s="2">
        <v>23550</v>
      </c>
      <c r="D34" s="2">
        <v>23550</v>
      </c>
      <c r="E34" s="2">
        <v>23550</v>
      </c>
      <c r="F34" s="2">
        <f t="shared" si="51"/>
        <v>70650</v>
      </c>
      <c r="G34" s="2">
        <v>23550</v>
      </c>
      <c r="H34" s="2">
        <v>23550</v>
      </c>
      <c r="I34" s="2">
        <v>23550</v>
      </c>
      <c r="J34" s="2">
        <f t="shared" si="52"/>
        <v>70650</v>
      </c>
      <c r="K34" s="2">
        <f t="shared" si="53"/>
        <v>141300</v>
      </c>
      <c r="L34" s="2">
        <v>23550</v>
      </c>
      <c r="M34" s="2">
        <v>23550</v>
      </c>
      <c r="N34" s="2">
        <v>23550</v>
      </c>
      <c r="O34" s="2">
        <f t="shared" si="54"/>
        <v>70650</v>
      </c>
      <c r="P34" s="2">
        <v>23550</v>
      </c>
      <c r="Q34" s="2">
        <v>23550</v>
      </c>
      <c r="R34" s="2">
        <v>23550</v>
      </c>
      <c r="S34" s="2">
        <f t="shared" si="55"/>
        <v>70650</v>
      </c>
      <c r="T34" s="2">
        <f t="shared" si="56"/>
        <v>141300</v>
      </c>
      <c r="U34" s="2">
        <f t="shared" si="57"/>
        <v>282600</v>
      </c>
    </row>
    <row r="35" spans="1:21" x14ac:dyDescent="0.55000000000000004">
      <c r="B35" t="s">
        <v>25</v>
      </c>
      <c r="C35" s="2">
        <v>2450</v>
      </c>
      <c r="D35" s="2">
        <v>2450</v>
      </c>
      <c r="E35" s="2">
        <v>2450</v>
      </c>
      <c r="F35" s="2">
        <f t="shared" si="51"/>
        <v>7350</v>
      </c>
      <c r="G35" s="2">
        <v>2500</v>
      </c>
      <c r="H35" s="2">
        <v>2500</v>
      </c>
      <c r="I35" s="2">
        <v>2500</v>
      </c>
      <c r="J35" s="2">
        <f t="shared" si="52"/>
        <v>7500</v>
      </c>
      <c r="K35" s="2">
        <f t="shared" si="53"/>
        <v>14850</v>
      </c>
      <c r="L35" s="2">
        <v>2575</v>
      </c>
      <c r="M35" s="2">
        <v>2575</v>
      </c>
      <c r="N35" s="2">
        <v>2575</v>
      </c>
      <c r="O35" s="2">
        <f t="shared" si="54"/>
        <v>7725</v>
      </c>
      <c r="P35" s="2">
        <v>2650</v>
      </c>
      <c r="Q35" s="2">
        <v>2650</v>
      </c>
      <c r="R35" s="2">
        <v>2650</v>
      </c>
      <c r="S35" s="2">
        <f t="shared" si="55"/>
        <v>7950</v>
      </c>
      <c r="T35" s="2">
        <f t="shared" si="56"/>
        <v>15675</v>
      </c>
      <c r="U35" s="2">
        <f t="shared" si="57"/>
        <v>30525</v>
      </c>
    </row>
    <row r="36" spans="1:21" x14ac:dyDescent="0.55000000000000004">
      <c r="B36" t="s">
        <v>30</v>
      </c>
      <c r="C36" s="2">
        <v>0</v>
      </c>
      <c r="D36" s="2">
        <v>2000</v>
      </c>
      <c r="E36" s="2">
        <v>4000</v>
      </c>
      <c r="F36" s="2">
        <f t="shared" si="51"/>
        <v>6000</v>
      </c>
      <c r="G36" s="2">
        <v>4000</v>
      </c>
      <c r="H36" s="2">
        <v>4000</v>
      </c>
      <c r="I36" s="2">
        <v>4000</v>
      </c>
      <c r="J36" s="2">
        <f t="shared" si="52"/>
        <v>12000</v>
      </c>
      <c r="K36" s="2">
        <f>SUM(J36,F36)</f>
        <v>18000</v>
      </c>
      <c r="L36" s="2">
        <v>8000</v>
      </c>
      <c r="M36" s="2">
        <v>0</v>
      </c>
      <c r="N36" s="2">
        <v>0</v>
      </c>
      <c r="O36" s="2">
        <f t="shared" si="54"/>
        <v>8000</v>
      </c>
      <c r="P36" s="2">
        <v>0</v>
      </c>
      <c r="Q36" s="2">
        <v>0</v>
      </c>
      <c r="R36" s="2">
        <v>2000</v>
      </c>
      <c r="S36" s="2">
        <f t="shared" si="55"/>
        <v>2000</v>
      </c>
      <c r="T36" s="2">
        <f t="shared" si="56"/>
        <v>10000</v>
      </c>
      <c r="U36" s="2">
        <f t="shared" si="57"/>
        <v>28000</v>
      </c>
    </row>
    <row r="38" spans="1:21" x14ac:dyDescent="0.55000000000000004">
      <c r="A38" s="1" t="s">
        <v>44</v>
      </c>
      <c r="C38" s="3">
        <f>SUM(C39:C43)</f>
        <v>211325</v>
      </c>
      <c r="D38" s="3">
        <f t="shared" ref="D38:E38" si="58">SUM(D39:D43)</f>
        <v>211075</v>
      </c>
      <c r="E38" s="3">
        <f t="shared" si="58"/>
        <v>211575</v>
      </c>
      <c r="F38" s="3">
        <f>SUM(C38:E38)</f>
        <v>633975</v>
      </c>
      <c r="G38" s="3">
        <f t="shared" ref="G38:I38" si="59">SUM(G39:G43)</f>
        <v>216625</v>
      </c>
      <c r="H38" s="3">
        <f t="shared" si="59"/>
        <v>213225</v>
      </c>
      <c r="I38" s="3">
        <f t="shared" si="59"/>
        <v>227675</v>
      </c>
      <c r="J38" s="3">
        <f>SUM(G38:I38)</f>
        <v>657525</v>
      </c>
      <c r="K38" s="3">
        <f>SUM(J38,F38)</f>
        <v>1291500</v>
      </c>
      <c r="L38" s="3">
        <f t="shared" ref="L38" si="60">SUM(L39:L43)</f>
        <v>215750</v>
      </c>
      <c r="M38" s="3">
        <f t="shared" ref="M38:N38" si="61">SUM(M39:M43)</f>
        <v>217825</v>
      </c>
      <c r="N38" s="3">
        <f t="shared" si="61"/>
        <v>218450</v>
      </c>
      <c r="O38" s="3">
        <f>SUM(L38:N38)</f>
        <v>652025</v>
      </c>
      <c r="P38" s="3">
        <f t="shared" ref="P38:R38" si="62">SUM(P39:P43)</f>
        <v>218425</v>
      </c>
      <c r="Q38" s="3">
        <f t="shared" si="62"/>
        <v>219825</v>
      </c>
      <c r="R38" s="3">
        <f t="shared" si="62"/>
        <v>219825</v>
      </c>
      <c r="S38" s="3">
        <f>SUM(P38:R38)</f>
        <v>658075</v>
      </c>
      <c r="T38" s="3">
        <f>SUM(S38,O38)</f>
        <v>1310100</v>
      </c>
      <c r="U38" s="3">
        <f>SUM(T38,K38)</f>
        <v>2601600</v>
      </c>
    </row>
    <row r="39" spans="1:21" x14ac:dyDescent="0.55000000000000004">
      <c r="B39" t="s">
        <v>21</v>
      </c>
      <c r="C39" s="2">
        <f>SUM(C3,C10,C17,C24,C31)</f>
        <v>76700</v>
      </c>
      <c r="D39" s="2">
        <f t="shared" ref="D39:T44" si="63">SUM(D3,D10,D17,D24,D31)</f>
        <v>76700</v>
      </c>
      <c r="E39" s="2">
        <f t="shared" si="63"/>
        <v>76700</v>
      </c>
      <c r="F39" s="2">
        <f t="shared" si="63"/>
        <v>230100</v>
      </c>
      <c r="G39" s="2">
        <f t="shared" si="63"/>
        <v>80200</v>
      </c>
      <c r="H39" s="2">
        <f t="shared" si="63"/>
        <v>80200</v>
      </c>
      <c r="I39" s="2">
        <f t="shared" si="63"/>
        <v>95350</v>
      </c>
      <c r="J39" s="2">
        <f t="shared" si="63"/>
        <v>255750</v>
      </c>
      <c r="K39" s="2">
        <f t="shared" si="63"/>
        <v>485850</v>
      </c>
      <c r="L39" s="2">
        <f t="shared" si="63"/>
        <v>82200</v>
      </c>
      <c r="M39" s="2">
        <f t="shared" si="63"/>
        <v>84300</v>
      </c>
      <c r="N39" s="2">
        <f t="shared" si="63"/>
        <v>84300</v>
      </c>
      <c r="O39" s="2">
        <f t="shared" si="63"/>
        <v>250800</v>
      </c>
      <c r="P39" s="2">
        <f t="shared" si="63"/>
        <v>84300</v>
      </c>
      <c r="Q39" s="2">
        <f t="shared" si="63"/>
        <v>84300</v>
      </c>
      <c r="R39" s="2">
        <f t="shared" si="63"/>
        <v>84300</v>
      </c>
      <c r="S39" s="2">
        <f t="shared" si="63"/>
        <v>252900</v>
      </c>
      <c r="T39" s="2">
        <f t="shared" si="63"/>
        <v>503700</v>
      </c>
      <c r="U39" s="2">
        <f t="shared" ref="U39:U44" si="64">SUM(T39,K39)</f>
        <v>989550</v>
      </c>
    </row>
    <row r="40" spans="1:21" x14ac:dyDescent="0.55000000000000004">
      <c r="B40" t="s">
        <v>22</v>
      </c>
      <c r="C40" s="2">
        <f t="shared" ref="C40:F44" si="65">SUM(C4,C11,C18,C25,C32)</f>
        <v>19550</v>
      </c>
      <c r="D40" s="2">
        <f t="shared" si="65"/>
        <v>19300</v>
      </c>
      <c r="E40" s="2">
        <f t="shared" si="65"/>
        <v>19800</v>
      </c>
      <c r="F40" s="2">
        <f t="shared" si="65"/>
        <v>58650</v>
      </c>
      <c r="G40" s="2">
        <f t="shared" si="63"/>
        <v>19300</v>
      </c>
      <c r="H40" s="2">
        <f t="shared" si="63"/>
        <v>19800</v>
      </c>
      <c r="I40" s="2">
        <f t="shared" si="63"/>
        <v>19300</v>
      </c>
      <c r="J40" s="2">
        <f t="shared" si="63"/>
        <v>58400</v>
      </c>
      <c r="K40" s="2">
        <f t="shared" si="63"/>
        <v>117050</v>
      </c>
      <c r="L40" s="2">
        <f t="shared" si="63"/>
        <v>20850</v>
      </c>
      <c r="M40" s="2">
        <f t="shared" si="63"/>
        <v>20350</v>
      </c>
      <c r="N40" s="2">
        <f t="shared" si="63"/>
        <v>20850</v>
      </c>
      <c r="O40" s="2">
        <f t="shared" si="63"/>
        <v>62050</v>
      </c>
      <c r="P40" s="2">
        <f t="shared" si="63"/>
        <v>20350</v>
      </c>
      <c r="Q40" s="2">
        <f t="shared" si="63"/>
        <v>21350</v>
      </c>
      <c r="R40" s="2">
        <f t="shared" si="63"/>
        <v>20850</v>
      </c>
      <c r="S40" s="2">
        <f t="shared" si="63"/>
        <v>62550</v>
      </c>
      <c r="T40" s="2">
        <f t="shared" si="63"/>
        <v>124600</v>
      </c>
      <c r="U40" s="2">
        <f t="shared" si="64"/>
        <v>241650</v>
      </c>
    </row>
    <row r="41" spans="1:21" x14ac:dyDescent="0.55000000000000004">
      <c r="B41" t="s">
        <v>23</v>
      </c>
      <c r="C41" s="2">
        <f t="shared" si="65"/>
        <v>36575</v>
      </c>
      <c r="D41" s="2">
        <f t="shared" si="65"/>
        <v>36575</v>
      </c>
      <c r="E41" s="2">
        <f t="shared" si="65"/>
        <v>36575</v>
      </c>
      <c r="F41" s="2">
        <f t="shared" si="65"/>
        <v>109725</v>
      </c>
      <c r="G41" s="2">
        <f t="shared" si="63"/>
        <v>38075</v>
      </c>
      <c r="H41" s="2">
        <f t="shared" si="63"/>
        <v>32775</v>
      </c>
      <c r="I41" s="2">
        <f t="shared" si="63"/>
        <v>32775</v>
      </c>
      <c r="J41" s="2">
        <f t="shared" si="63"/>
        <v>103625</v>
      </c>
      <c r="K41" s="2">
        <f t="shared" si="63"/>
        <v>213350</v>
      </c>
      <c r="L41" s="2">
        <f t="shared" si="63"/>
        <v>32875</v>
      </c>
      <c r="M41" s="2">
        <f t="shared" si="63"/>
        <v>32875</v>
      </c>
      <c r="N41" s="2">
        <f t="shared" si="63"/>
        <v>32875</v>
      </c>
      <c r="O41" s="2">
        <f t="shared" si="63"/>
        <v>98625</v>
      </c>
      <c r="P41" s="2">
        <f t="shared" si="63"/>
        <v>32875</v>
      </c>
      <c r="Q41" s="2">
        <f t="shared" si="63"/>
        <v>32875</v>
      </c>
      <c r="R41" s="2">
        <f t="shared" si="63"/>
        <v>32875</v>
      </c>
      <c r="S41" s="2">
        <f t="shared" si="63"/>
        <v>98625</v>
      </c>
      <c r="T41" s="2">
        <f t="shared" si="63"/>
        <v>197250</v>
      </c>
      <c r="U41" s="2">
        <f t="shared" si="64"/>
        <v>410600</v>
      </c>
    </row>
    <row r="42" spans="1:21" x14ac:dyDescent="0.55000000000000004">
      <c r="B42" t="s">
        <v>24</v>
      </c>
      <c r="C42" s="2">
        <f t="shared" si="65"/>
        <v>66850</v>
      </c>
      <c r="D42" s="2">
        <f t="shared" si="65"/>
        <v>66850</v>
      </c>
      <c r="E42" s="2">
        <f t="shared" si="65"/>
        <v>66850</v>
      </c>
      <c r="F42" s="2">
        <f t="shared" si="65"/>
        <v>200550</v>
      </c>
      <c r="G42" s="2">
        <f t="shared" si="63"/>
        <v>66850</v>
      </c>
      <c r="H42" s="2">
        <f t="shared" si="63"/>
        <v>66850</v>
      </c>
      <c r="I42" s="2">
        <f t="shared" si="63"/>
        <v>66850</v>
      </c>
      <c r="J42" s="2">
        <f t="shared" si="63"/>
        <v>200550</v>
      </c>
      <c r="K42" s="2">
        <f t="shared" si="63"/>
        <v>401100</v>
      </c>
      <c r="L42" s="2">
        <f t="shared" si="63"/>
        <v>66850</v>
      </c>
      <c r="M42" s="2">
        <f t="shared" si="63"/>
        <v>66850</v>
      </c>
      <c r="N42" s="2">
        <f t="shared" si="63"/>
        <v>66850</v>
      </c>
      <c r="O42" s="2">
        <f t="shared" si="63"/>
        <v>200550</v>
      </c>
      <c r="P42" s="2">
        <f t="shared" si="63"/>
        <v>66850</v>
      </c>
      <c r="Q42" s="2">
        <f t="shared" si="63"/>
        <v>66850</v>
      </c>
      <c r="R42" s="2">
        <f t="shared" si="63"/>
        <v>66850</v>
      </c>
      <c r="S42" s="2">
        <f t="shared" si="63"/>
        <v>200550</v>
      </c>
      <c r="T42" s="2">
        <f t="shared" si="63"/>
        <v>401100</v>
      </c>
      <c r="U42" s="2">
        <f t="shared" si="64"/>
        <v>802200</v>
      </c>
    </row>
    <row r="43" spans="1:21" x14ac:dyDescent="0.55000000000000004">
      <c r="B43" t="s">
        <v>25</v>
      </c>
      <c r="C43" s="2">
        <f t="shared" si="65"/>
        <v>11650</v>
      </c>
      <c r="D43" s="2">
        <f t="shared" si="65"/>
        <v>11650</v>
      </c>
      <c r="E43" s="2">
        <f t="shared" si="65"/>
        <v>11650</v>
      </c>
      <c r="F43" s="2">
        <f t="shared" si="65"/>
        <v>34950</v>
      </c>
      <c r="G43" s="2">
        <f t="shared" si="63"/>
        <v>12200</v>
      </c>
      <c r="H43" s="2">
        <f t="shared" si="63"/>
        <v>13600</v>
      </c>
      <c r="I43" s="2">
        <f t="shared" si="63"/>
        <v>13400</v>
      </c>
      <c r="J43" s="2">
        <f t="shared" si="63"/>
        <v>39200</v>
      </c>
      <c r="K43" s="2">
        <f t="shared" si="63"/>
        <v>74150</v>
      </c>
      <c r="L43" s="2">
        <f t="shared" si="63"/>
        <v>12975</v>
      </c>
      <c r="M43" s="2">
        <f t="shared" si="63"/>
        <v>13450</v>
      </c>
      <c r="N43" s="2">
        <f t="shared" si="63"/>
        <v>13575</v>
      </c>
      <c r="O43" s="2">
        <f t="shared" si="63"/>
        <v>40000</v>
      </c>
      <c r="P43" s="2">
        <f t="shared" si="63"/>
        <v>14050</v>
      </c>
      <c r="Q43" s="2">
        <f t="shared" si="63"/>
        <v>14450</v>
      </c>
      <c r="R43" s="2">
        <f t="shared" si="63"/>
        <v>14950</v>
      </c>
      <c r="S43" s="2">
        <f t="shared" si="63"/>
        <v>43450</v>
      </c>
      <c r="T43" s="2">
        <f t="shared" si="63"/>
        <v>83450</v>
      </c>
      <c r="U43" s="2">
        <f t="shared" si="64"/>
        <v>157600</v>
      </c>
    </row>
    <row r="44" spans="1:21" x14ac:dyDescent="0.55000000000000004">
      <c r="B44" t="s">
        <v>30</v>
      </c>
      <c r="C44" s="2">
        <f t="shared" si="65"/>
        <v>0</v>
      </c>
      <c r="D44" s="2">
        <f t="shared" si="65"/>
        <v>2000</v>
      </c>
      <c r="E44" s="2">
        <f t="shared" si="65"/>
        <v>4000</v>
      </c>
      <c r="F44" s="2">
        <f t="shared" si="65"/>
        <v>6000</v>
      </c>
      <c r="G44" s="2">
        <f t="shared" si="63"/>
        <v>4000</v>
      </c>
      <c r="H44" s="2">
        <f t="shared" si="63"/>
        <v>4000</v>
      </c>
      <c r="I44" s="2">
        <f t="shared" si="63"/>
        <v>4000</v>
      </c>
      <c r="J44" s="2">
        <f t="shared" si="63"/>
        <v>12000</v>
      </c>
      <c r="K44" s="2">
        <f t="shared" si="63"/>
        <v>18000</v>
      </c>
      <c r="L44" s="2">
        <f t="shared" si="63"/>
        <v>8000</v>
      </c>
      <c r="M44" s="2">
        <f t="shared" si="63"/>
        <v>0</v>
      </c>
      <c r="N44" s="2">
        <f t="shared" si="63"/>
        <v>0</v>
      </c>
      <c r="O44" s="2">
        <f t="shared" si="63"/>
        <v>8000</v>
      </c>
      <c r="P44" s="2">
        <f t="shared" si="63"/>
        <v>0</v>
      </c>
      <c r="Q44" s="2">
        <f t="shared" si="63"/>
        <v>0</v>
      </c>
      <c r="R44" s="2">
        <f t="shared" si="63"/>
        <v>2000</v>
      </c>
      <c r="S44" s="2">
        <f t="shared" si="63"/>
        <v>2000</v>
      </c>
      <c r="T44" s="2">
        <f t="shared" si="63"/>
        <v>10000</v>
      </c>
      <c r="U44" s="2">
        <f t="shared" si="64"/>
        <v>28000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5C0F5-BB72-48C7-83E5-6C75C4C07879}">
  <dimension ref="A1:F83"/>
  <sheetViews>
    <sheetView workbookViewId="0"/>
  </sheetViews>
  <sheetFormatPr defaultRowHeight="14.4" x14ac:dyDescent="0.55000000000000004"/>
  <cols>
    <col min="1" max="1" width="18.05078125" customWidth="1"/>
    <col min="5" max="5" width="24.26171875" customWidth="1"/>
    <col min="6" max="6" width="15.20703125" style="2" customWidth="1"/>
  </cols>
  <sheetData>
    <row r="1" spans="1:6" ht="21.3" x14ac:dyDescent="0.85">
      <c r="A1" s="6" t="s">
        <v>197</v>
      </c>
    </row>
    <row r="3" spans="1:6" ht="29.4" customHeight="1" x14ac:dyDescent="0.55000000000000004">
      <c r="A3" s="15" t="s">
        <v>198</v>
      </c>
      <c r="B3" s="15" t="s">
        <v>199</v>
      </c>
      <c r="C3" s="15" t="s">
        <v>200</v>
      </c>
      <c r="D3" s="15" t="s">
        <v>201</v>
      </c>
      <c r="E3" s="16" t="s">
        <v>202</v>
      </c>
      <c r="F3" s="17" t="s">
        <v>246</v>
      </c>
    </row>
    <row r="4" spans="1:6" x14ac:dyDescent="0.55000000000000004">
      <c r="A4" s="11" t="s">
        <v>203</v>
      </c>
      <c r="B4" s="11"/>
      <c r="C4" s="7"/>
      <c r="D4" s="7"/>
      <c r="E4" s="7"/>
      <c r="F4" s="13"/>
    </row>
    <row r="5" spans="1:6" x14ac:dyDescent="0.55000000000000004">
      <c r="A5" s="11"/>
      <c r="B5" s="11">
        <v>421</v>
      </c>
      <c r="C5" s="7"/>
      <c r="D5" s="7"/>
      <c r="E5" s="7"/>
      <c r="F5" s="13"/>
    </row>
    <row r="6" spans="1:6" x14ac:dyDescent="0.55000000000000004">
      <c r="A6" s="11"/>
      <c r="B6" s="11"/>
      <c r="C6" s="7"/>
      <c r="D6" s="7" t="s">
        <v>204</v>
      </c>
      <c r="E6" s="7" t="s">
        <v>205</v>
      </c>
      <c r="F6" s="13">
        <v>12540</v>
      </c>
    </row>
    <row r="7" spans="1:6" x14ac:dyDescent="0.55000000000000004">
      <c r="A7" s="11"/>
      <c r="B7" s="11"/>
      <c r="C7" s="7"/>
      <c r="D7" s="7"/>
      <c r="E7" s="7" t="s">
        <v>206</v>
      </c>
      <c r="F7" s="13">
        <v>23040</v>
      </c>
    </row>
    <row r="8" spans="1:6" x14ac:dyDescent="0.55000000000000004">
      <c r="A8" s="11"/>
      <c r="B8" s="11"/>
      <c r="C8" s="7"/>
      <c r="D8" s="7"/>
      <c r="E8" s="7" t="s">
        <v>207</v>
      </c>
      <c r="F8" s="13">
        <v>68460</v>
      </c>
    </row>
    <row r="9" spans="1:6" x14ac:dyDescent="0.55000000000000004">
      <c r="A9" s="11"/>
      <c r="B9" s="11"/>
      <c r="C9" s="7"/>
      <c r="D9" s="7"/>
      <c r="E9" s="7" t="s">
        <v>208</v>
      </c>
      <c r="F9" s="13">
        <v>6024</v>
      </c>
    </row>
    <row r="10" spans="1:6" x14ac:dyDescent="0.55000000000000004">
      <c r="A10" s="11"/>
      <c r="B10" s="11"/>
      <c r="C10" s="7"/>
      <c r="D10" s="7"/>
      <c r="E10" s="7" t="s">
        <v>209</v>
      </c>
      <c r="F10" s="13">
        <v>0</v>
      </c>
    </row>
    <row r="11" spans="1:6" x14ac:dyDescent="0.55000000000000004">
      <c r="A11" s="11"/>
      <c r="B11" s="11"/>
      <c r="C11" s="7"/>
      <c r="D11" s="7"/>
      <c r="E11" s="7" t="s">
        <v>210</v>
      </c>
      <c r="F11" s="13">
        <v>1560</v>
      </c>
    </row>
    <row r="12" spans="1:6" x14ac:dyDescent="0.55000000000000004">
      <c r="A12" s="11"/>
      <c r="B12" s="11"/>
      <c r="C12" s="7"/>
      <c r="D12" s="7"/>
      <c r="E12" s="7" t="s">
        <v>211</v>
      </c>
      <c r="F12" s="13">
        <v>45000</v>
      </c>
    </row>
    <row r="13" spans="1:6" x14ac:dyDescent="0.55000000000000004">
      <c r="A13" s="12"/>
      <c r="B13" s="12"/>
      <c r="C13" s="8"/>
      <c r="D13" s="8"/>
      <c r="E13" s="8"/>
      <c r="F13" s="14"/>
    </row>
    <row r="14" spans="1:6" s="1" customFormat="1" x14ac:dyDescent="0.55000000000000004">
      <c r="A14" s="19" t="s">
        <v>212</v>
      </c>
      <c r="B14" s="19"/>
      <c r="C14" s="19"/>
      <c r="D14" s="19"/>
      <c r="E14" s="19"/>
      <c r="F14" s="20">
        <v>156624</v>
      </c>
    </row>
    <row r="15" spans="1:6" x14ac:dyDescent="0.55000000000000004">
      <c r="A15" s="9"/>
      <c r="B15" s="9"/>
      <c r="C15" s="9"/>
      <c r="D15" s="9"/>
      <c r="E15" s="9"/>
      <c r="F15" s="25"/>
    </row>
    <row r="16" spans="1:6" x14ac:dyDescent="0.55000000000000004">
      <c r="A16" s="11" t="s">
        <v>213</v>
      </c>
      <c r="B16" s="11"/>
      <c r="C16" s="11"/>
      <c r="D16" s="11"/>
      <c r="E16" s="11"/>
      <c r="F16" s="18"/>
    </row>
    <row r="17" spans="1:6" x14ac:dyDescent="0.55000000000000004">
      <c r="A17" s="11"/>
      <c r="B17" s="11">
        <v>421</v>
      </c>
      <c r="C17" s="11"/>
      <c r="D17" s="11"/>
      <c r="E17" s="11"/>
      <c r="F17" s="18"/>
    </row>
    <row r="18" spans="1:6" x14ac:dyDescent="0.55000000000000004">
      <c r="A18" s="11"/>
      <c r="B18" s="11"/>
      <c r="C18" s="11"/>
      <c r="D18" s="11" t="s">
        <v>214</v>
      </c>
      <c r="E18" s="11" t="s">
        <v>215</v>
      </c>
      <c r="F18" s="18">
        <v>20740</v>
      </c>
    </row>
    <row r="19" spans="1:6" x14ac:dyDescent="0.55000000000000004">
      <c r="A19" s="11"/>
      <c r="B19" s="11"/>
      <c r="C19" s="11"/>
      <c r="D19" s="11" t="s">
        <v>216</v>
      </c>
      <c r="E19" s="11" t="s">
        <v>217</v>
      </c>
      <c r="F19" s="18">
        <v>22023</v>
      </c>
    </row>
    <row r="20" spans="1:6" x14ac:dyDescent="0.55000000000000004">
      <c r="A20" s="11"/>
      <c r="B20" s="11"/>
      <c r="C20" s="11"/>
      <c r="D20" s="11"/>
      <c r="E20" s="11" t="s">
        <v>206</v>
      </c>
      <c r="F20" s="18">
        <v>28680</v>
      </c>
    </row>
    <row r="21" spans="1:6" x14ac:dyDescent="0.55000000000000004">
      <c r="A21" s="11"/>
      <c r="B21" s="11"/>
      <c r="C21" s="11"/>
      <c r="D21" s="11"/>
      <c r="E21" s="11" t="s">
        <v>218</v>
      </c>
      <c r="F21" s="18">
        <v>20746</v>
      </c>
    </row>
    <row r="22" spans="1:6" x14ac:dyDescent="0.55000000000000004">
      <c r="A22" s="11"/>
      <c r="B22" s="11"/>
      <c r="C22" s="11"/>
      <c r="D22" s="11"/>
      <c r="E22" s="11" t="s">
        <v>219</v>
      </c>
      <c r="F22" s="18">
        <v>6204</v>
      </c>
    </row>
    <row r="23" spans="1:6" x14ac:dyDescent="0.55000000000000004">
      <c r="A23" s="11"/>
      <c r="B23" s="11"/>
      <c r="C23" s="11"/>
      <c r="D23" s="11"/>
      <c r="E23" s="11" t="s">
        <v>209</v>
      </c>
      <c r="F23" s="18">
        <v>0</v>
      </c>
    </row>
    <row r="24" spans="1:6" x14ac:dyDescent="0.55000000000000004">
      <c r="A24" s="11"/>
      <c r="B24" s="11"/>
      <c r="C24" s="11"/>
      <c r="D24" s="11"/>
      <c r="E24" s="11"/>
      <c r="F24" s="18"/>
    </row>
    <row r="25" spans="1:6" s="1" customFormat="1" x14ac:dyDescent="0.55000000000000004">
      <c r="A25" s="19" t="s">
        <v>212</v>
      </c>
      <c r="B25" s="19"/>
      <c r="C25" s="19"/>
      <c r="D25" s="19"/>
      <c r="E25" s="19"/>
      <c r="F25" s="20">
        <v>98393</v>
      </c>
    </row>
    <row r="26" spans="1:6" x14ac:dyDescent="0.55000000000000004">
      <c r="A26" s="10"/>
    </row>
    <row r="27" spans="1:6" x14ac:dyDescent="0.55000000000000004">
      <c r="A27" s="11" t="s">
        <v>220</v>
      </c>
      <c r="B27" s="11"/>
      <c r="C27" s="11"/>
      <c r="D27" s="11"/>
      <c r="E27" s="11"/>
      <c r="F27" s="18"/>
    </row>
    <row r="28" spans="1:6" x14ac:dyDescent="0.55000000000000004">
      <c r="A28" s="11"/>
      <c r="B28" s="11">
        <v>421</v>
      </c>
      <c r="C28" s="11"/>
      <c r="D28" s="11"/>
      <c r="E28" s="11"/>
      <c r="F28" s="18"/>
    </row>
    <row r="29" spans="1:6" x14ac:dyDescent="0.55000000000000004">
      <c r="A29" s="11"/>
      <c r="B29" s="11"/>
      <c r="C29" s="11"/>
      <c r="D29" s="11" t="s">
        <v>221</v>
      </c>
      <c r="E29" s="11" t="s">
        <v>217</v>
      </c>
      <c r="F29" s="18">
        <v>11011</v>
      </c>
    </row>
    <row r="30" spans="1:6" x14ac:dyDescent="0.55000000000000004">
      <c r="A30" s="11"/>
      <c r="B30" s="11"/>
      <c r="C30" s="11"/>
      <c r="D30" s="11"/>
      <c r="E30" s="11" t="s">
        <v>219</v>
      </c>
      <c r="F30" s="18">
        <v>14580</v>
      </c>
    </row>
    <row r="31" spans="1:6" x14ac:dyDescent="0.55000000000000004">
      <c r="A31" s="11"/>
      <c r="B31" s="11"/>
      <c r="C31" s="11"/>
      <c r="D31" s="11"/>
      <c r="E31" s="11"/>
      <c r="F31" s="18"/>
    </row>
    <row r="32" spans="1:6" s="1" customFormat="1" x14ac:dyDescent="0.55000000000000004">
      <c r="A32" s="19" t="s">
        <v>212</v>
      </c>
      <c r="B32" s="19"/>
      <c r="C32" s="19"/>
      <c r="D32" s="19"/>
      <c r="E32" s="19"/>
      <c r="F32" s="20">
        <v>25591</v>
      </c>
    </row>
    <row r="33" spans="1:6" x14ac:dyDescent="0.55000000000000004">
      <c r="A33" s="9"/>
      <c r="B33" s="9"/>
      <c r="C33" s="9"/>
      <c r="D33" s="9"/>
      <c r="E33" s="9"/>
      <c r="F33" s="25"/>
    </row>
    <row r="34" spans="1:6" x14ac:dyDescent="0.55000000000000004">
      <c r="A34" s="11" t="s">
        <v>222</v>
      </c>
      <c r="B34" s="11"/>
      <c r="C34" s="11"/>
      <c r="D34" s="11"/>
      <c r="E34" s="11"/>
      <c r="F34" s="18"/>
    </row>
    <row r="35" spans="1:6" x14ac:dyDescent="0.55000000000000004">
      <c r="A35" s="11"/>
      <c r="B35" s="11">
        <v>425</v>
      </c>
      <c r="C35" s="11">
        <v>4060</v>
      </c>
      <c r="D35" s="11"/>
      <c r="E35" s="11"/>
      <c r="F35" s="18"/>
    </row>
    <row r="36" spans="1:6" x14ac:dyDescent="0.55000000000000004">
      <c r="A36" s="11"/>
      <c r="B36" s="11"/>
      <c r="C36" s="11"/>
      <c r="D36" s="11" t="s">
        <v>223</v>
      </c>
      <c r="E36" s="11" t="s">
        <v>205</v>
      </c>
      <c r="F36" s="18">
        <v>12540</v>
      </c>
    </row>
    <row r="37" spans="1:6" x14ac:dyDescent="0.55000000000000004">
      <c r="A37" s="11"/>
      <c r="B37" s="11"/>
      <c r="C37" s="11"/>
      <c r="D37" s="11"/>
      <c r="E37" s="12"/>
      <c r="F37" s="18"/>
    </row>
    <row r="38" spans="1:6" s="1" customFormat="1" x14ac:dyDescent="0.55000000000000004">
      <c r="A38" s="19" t="s">
        <v>212</v>
      </c>
      <c r="B38" s="19"/>
      <c r="C38" s="19"/>
      <c r="D38" s="19"/>
      <c r="E38" s="19"/>
      <c r="F38" s="20">
        <v>12540</v>
      </c>
    </row>
    <row r="39" spans="1:6" x14ac:dyDescent="0.55000000000000004">
      <c r="A39" s="9"/>
      <c r="B39" s="9"/>
      <c r="C39" s="9"/>
      <c r="D39" s="9"/>
      <c r="E39" s="9"/>
      <c r="F39" s="25"/>
    </row>
    <row r="40" spans="1:6" x14ac:dyDescent="0.55000000000000004">
      <c r="A40" s="11" t="s">
        <v>224</v>
      </c>
      <c r="B40" s="11"/>
      <c r="C40" s="11"/>
      <c r="D40" s="11"/>
      <c r="E40" s="11"/>
      <c r="F40" s="18"/>
    </row>
    <row r="41" spans="1:6" x14ac:dyDescent="0.55000000000000004">
      <c r="A41" s="11"/>
      <c r="B41" s="11">
        <v>423</v>
      </c>
      <c r="C41" s="11"/>
      <c r="D41" s="11"/>
      <c r="E41" s="11"/>
      <c r="F41" s="18"/>
    </row>
    <row r="42" spans="1:6" x14ac:dyDescent="0.55000000000000004">
      <c r="A42" s="11"/>
      <c r="B42" s="11"/>
      <c r="C42" s="11">
        <v>4021</v>
      </c>
      <c r="D42" s="11" t="s">
        <v>225</v>
      </c>
      <c r="E42" s="11" t="s">
        <v>215</v>
      </c>
      <c r="F42" s="18">
        <v>25340</v>
      </c>
    </row>
    <row r="43" spans="1:6" x14ac:dyDescent="0.55000000000000004">
      <c r="A43" s="11"/>
      <c r="B43" s="11"/>
      <c r="C43" s="11">
        <v>4025</v>
      </c>
      <c r="D43" s="11" t="s">
        <v>226</v>
      </c>
      <c r="E43" s="11" t="s">
        <v>217</v>
      </c>
      <c r="F43" s="18">
        <v>11011</v>
      </c>
    </row>
    <row r="44" spans="1:6" x14ac:dyDescent="0.55000000000000004">
      <c r="A44" s="11"/>
      <c r="B44" s="11"/>
      <c r="C44" s="11"/>
      <c r="D44" s="11"/>
      <c r="E44" s="11" t="s">
        <v>227</v>
      </c>
      <c r="F44" s="18">
        <v>42000</v>
      </c>
    </row>
    <row r="45" spans="1:6" x14ac:dyDescent="0.55000000000000004">
      <c r="A45" s="11"/>
      <c r="B45" s="11"/>
      <c r="C45" s="11"/>
      <c r="D45" s="11"/>
      <c r="E45" s="11"/>
      <c r="F45" s="18"/>
    </row>
    <row r="46" spans="1:6" s="1" customFormat="1" x14ac:dyDescent="0.55000000000000004">
      <c r="A46" s="19" t="s">
        <v>212</v>
      </c>
      <c r="B46" s="19"/>
      <c r="C46" s="19"/>
      <c r="D46" s="19"/>
      <c r="E46" s="19"/>
      <c r="F46" s="20">
        <v>78351</v>
      </c>
    </row>
    <row r="47" spans="1:6" x14ac:dyDescent="0.55000000000000004">
      <c r="A47" s="9"/>
      <c r="B47" s="9"/>
      <c r="C47" s="9"/>
      <c r="D47" s="9"/>
      <c r="E47" s="9"/>
      <c r="F47" s="25"/>
    </row>
    <row r="48" spans="1:6" x14ac:dyDescent="0.55000000000000004">
      <c r="A48" s="11" t="s">
        <v>228</v>
      </c>
      <c r="B48" s="11"/>
      <c r="C48" s="7"/>
      <c r="D48" s="11"/>
      <c r="E48" s="7"/>
      <c r="F48" s="13"/>
    </row>
    <row r="49" spans="1:6" x14ac:dyDescent="0.55000000000000004">
      <c r="A49" s="11"/>
      <c r="B49" s="11">
        <v>423</v>
      </c>
      <c r="C49" s="7"/>
      <c r="D49" s="11"/>
      <c r="E49" s="7"/>
      <c r="F49" s="13"/>
    </row>
    <row r="50" spans="1:6" x14ac:dyDescent="0.55000000000000004">
      <c r="A50" s="11"/>
      <c r="B50" s="11"/>
      <c r="C50" s="11"/>
      <c r="D50" s="11" t="s">
        <v>229</v>
      </c>
      <c r="E50" s="7" t="s">
        <v>217</v>
      </c>
      <c r="F50" s="13">
        <v>5520</v>
      </c>
    </row>
    <row r="51" spans="1:6" x14ac:dyDescent="0.55000000000000004">
      <c r="A51" s="11"/>
      <c r="B51" s="11"/>
      <c r="C51" s="11"/>
      <c r="D51" s="11"/>
      <c r="E51" s="7" t="s">
        <v>247</v>
      </c>
      <c r="F51" s="13">
        <v>24000</v>
      </c>
    </row>
    <row r="52" spans="1:6" x14ac:dyDescent="0.55000000000000004">
      <c r="A52" s="11" t="s">
        <v>230</v>
      </c>
      <c r="B52" s="11"/>
      <c r="C52" s="11"/>
      <c r="D52" s="11"/>
      <c r="E52" s="7"/>
      <c r="F52" s="13"/>
    </row>
    <row r="53" spans="1:6" x14ac:dyDescent="0.55000000000000004">
      <c r="A53" s="11"/>
      <c r="B53" s="11">
        <v>422</v>
      </c>
      <c r="C53" s="11">
        <v>4004</v>
      </c>
      <c r="D53" s="11"/>
      <c r="E53" s="7"/>
      <c r="F53" s="13"/>
    </row>
    <row r="54" spans="1:6" x14ac:dyDescent="0.55000000000000004">
      <c r="A54" s="11"/>
      <c r="B54" s="11"/>
      <c r="C54" s="11"/>
      <c r="D54" s="11" t="s">
        <v>231</v>
      </c>
      <c r="E54" s="7" t="s">
        <v>232</v>
      </c>
      <c r="F54" s="13">
        <v>6020</v>
      </c>
    </row>
    <row r="55" spans="1:6" x14ac:dyDescent="0.55000000000000004">
      <c r="A55" s="11"/>
      <c r="B55" s="11"/>
      <c r="C55" s="11"/>
      <c r="D55" s="11"/>
      <c r="E55" s="7" t="s">
        <v>206</v>
      </c>
      <c r="F55" s="13">
        <v>11520</v>
      </c>
    </row>
    <row r="56" spans="1:6" x14ac:dyDescent="0.55000000000000004">
      <c r="A56" s="11"/>
      <c r="B56" s="11"/>
      <c r="C56" s="11"/>
      <c r="D56" s="11"/>
      <c r="E56" s="7" t="s">
        <v>233</v>
      </c>
      <c r="F56" s="13">
        <v>68460</v>
      </c>
    </row>
    <row r="57" spans="1:6" x14ac:dyDescent="0.55000000000000004">
      <c r="A57" s="11"/>
      <c r="B57" s="11"/>
      <c r="C57" s="11"/>
      <c r="D57" s="11"/>
      <c r="E57" s="7"/>
      <c r="F57" s="13"/>
    </row>
    <row r="58" spans="1:6" s="1" customFormat="1" x14ac:dyDescent="0.55000000000000004">
      <c r="A58" s="19" t="s">
        <v>212</v>
      </c>
      <c r="B58" s="19"/>
      <c r="C58" s="19"/>
      <c r="D58" s="19"/>
      <c r="E58" s="19"/>
      <c r="F58" s="23">
        <f>SUM(F50:F56)</f>
        <v>115520</v>
      </c>
    </row>
    <row r="59" spans="1:6" x14ac:dyDescent="0.55000000000000004">
      <c r="A59" s="9"/>
      <c r="B59" s="9"/>
      <c r="C59" s="9"/>
      <c r="D59" s="9"/>
      <c r="E59" s="9"/>
      <c r="F59" s="25"/>
    </row>
    <row r="60" spans="1:6" x14ac:dyDescent="0.55000000000000004">
      <c r="A60" s="11" t="s">
        <v>234</v>
      </c>
      <c r="B60" s="11"/>
      <c r="C60" s="11"/>
      <c r="D60" s="11"/>
      <c r="E60" s="11"/>
      <c r="F60" s="18"/>
    </row>
    <row r="61" spans="1:6" x14ac:dyDescent="0.55000000000000004">
      <c r="A61" s="11"/>
      <c r="B61" s="11">
        <v>424</v>
      </c>
      <c r="C61" s="11">
        <v>4040</v>
      </c>
      <c r="D61" s="11" t="s">
        <v>235</v>
      </c>
      <c r="E61" s="11" t="s">
        <v>205</v>
      </c>
      <c r="F61" s="18">
        <v>25080</v>
      </c>
    </row>
    <row r="62" spans="1:6" x14ac:dyDescent="0.55000000000000004">
      <c r="A62" s="11"/>
      <c r="B62" s="11"/>
      <c r="C62" s="11">
        <v>4040</v>
      </c>
      <c r="D62" s="11" t="s">
        <v>236</v>
      </c>
      <c r="E62" s="11" t="s">
        <v>232</v>
      </c>
      <c r="F62" s="18">
        <v>12540</v>
      </c>
    </row>
    <row r="63" spans="1:6" x14ac:dyDescent="0.55000000000000004">
      <c r="A63" s="11"/>
      <c r="B63" s="11"/>
      <c r="C63" s="11">
        <v>4041</v>
      </c>
      <c r="D63" s="11" t="s">
        <v>236</v>
      </c>
      <c r="E63" s="11" t="s">
        <v>232</v>
      </c>
      <c r="F63" s="18">
        <v>10030</v>
      </c>
    </row>
    <row r="64" spans="1:6" x14ac:dyDescent="0.55000000000000004">
      <c r="A64" s="11"/>
      <c r="B64" s="11"/>
      <c r="C64" s="11">
        <v>4040</v>
      </c>
      <c r="D64" s="11"/>
      <c r="E64" s="11" t="s">
        <v>206</v>
      </c>
      <c r="F64" s="18">
        <v>23040</v>
      </c>
    </row>
    <row r="65" spans="1:6" x14ac:dyDescent="0.55000000000000004">
      <c r="A65" s="11"/>
      <c r="B65" s="11"/>
      <c r="C65" s="11">
        <v>4040</v>
      </c>
      <c r="D65" s="11"/>
      <c r="E65" s="11" t="s">
        <v>218</v>
      </c>
      <c r="F65" s="18">
        <v>41497</v>
      </c>
    </row>
    <row r="66" spans="1:6" x14ac:dyDescent="0.55000000000000004">
      <c r="A66" s="11"/>
      <c r="B66" s="11"/>
      <c r="C66" s="11">
        <v>4034</v>
      </c>
      <c r="D66" s="11"/>
      <c r="E66" s="11" t="s">
        <v>218</v>
      </c>
      <c r="F66" s="18">
        <v>20746</v>
      </c>
    </row>
    <row r="67" spans="1:6" x14ac:dyDescent="0.55000000000000004">
      <c r="A67" s="11"/>
      <c r="B67" s="11"/>
      <c r="C67" s="11">
        <v>4040</v>
      </c>
      <c r="D67" s="11" t="s">
        <v>237</v>
      </c>
      <c r="E67" s="11" t="s">
        <v>238</v>
      </c>
      <c r="F67" s="18">
        <v>15000</v>
      </c>
    </row>
    <row r="68" spans="1:6" x14ac:dyDescent="0.55000000000000004">
      <c r="A68" s="11"/>
      <c r="B68" s="11"/>
      <c r="C68" s="11">
        <v>4040</v>
      </c>
      <c r="D68" s="11"/>
      <c r="E68" s="11" t="s">
        <v>239</v>
      </c>
      <c r="F68" s="18">
        <v>12240</v>
      </c>
    </row>
    <row r="69" spans="1:6" x14ac:dyDescent="0.55000000000000004">
      <c r="A69" s="11"/>
      <c r="B69" s="11"/>
      <c r="C69" s="11">
        <v>4040</v>
      </c>
      <c r="D69" s="11" t="s">
        <v>240</v>
      </c>
      <c r="E69" s="11" t="s">
        <v>241</v>
      </c>
      <c r="F69" s="18">
        <v>3500</v>
      </c>
    </row>
    <row r="70" spans="1:6" x14ac:dyDescent="0.55000000000000004">
      <c r="A70" s="12"/>
      <c r="B70" s="12"/>
      <c r="C70" s="12"/>
      <c r="D70" s="12"/>
      <c r="E70" s="12"/>
      <c r="F70" s="24"/>
    </row>
    <row r="71" spans="1:6" s="1" customFormat="1" x14ac:dyDescent="0.55000000000000004">
      <c r="A71" s="21" t="s">
        <v>212</v>
      </c>
      <c r="B71" s="21"/>
      <c r="C71" s="21"/>
      <c r="D71" s="21"/>
      <c r="E71" s="21"/>
      <c r="F71" s="22">
        <v>163673</v>
      </c>
    </row>
    <row r="72" spans="1:6" x14ac:dyDescent="0.55000000000000004">
      <c r="A72" s="9"/>
      <c r="B72" s="9"/>
      <c r="C72" s="9"/>
      <c r="D72" s="9"/>
      <c r="E72" s="9"/>
      <c r="F72" s="25"/>
    </row>
    <row r="73" spans="1:6" x14ac:dyDescent="0.55000000000000004">
      <c r="A73" s="11" t="s">
        <v>242</v>
      </c>
      <c r="B73" s="11"/>
      <c r="C73" s="11"/>
      <c r="D73" s="11"/>
      <c r="E73" s="11"/>
      <c r="F73" s="18"/>
    </row>
    <row r="74" spans="1:6" x14ac:dyDescent="0.55000000000000004">
      <c r="A74" s="11"/>
      <c r="B74" s="11">
        <v>424</v>
      </c>
      <c r="C74" s="11">
        <v>4553</v>
      </c>
      <c r="D74" s="11"/>
      <c r="E74" s="11"/>
      <c r="F74" s="18"/>
    </row>
    <row r="75" spans="1:6" x14ac:dyDescent="0.55000000000000004">
      <c r="A75" s="11"/>
      <c r="B75" s="11"/>
      <c r="C75" s="11"/>
      <c r="D75" s="11" t="s">
        <v>243</v>
      </c>
      <c r="E75" s="11" t="s">
        <v>232</v>
      </c>
      <c r="F75" s="18">
        <v>6020</v>
      </c>
    </row>
    <row r="76" spans="1:6" x14ac:dyDescent="0.55000000000000004">
      <c r="A76" s="11"/>
      <c r="B76" s="11"/>
      <c r="C76" s="11"/>
      <c r="D76" s="11"/>
      <c r="E76" s="11" t="s">
        <v>218</v>
      </c>
      <c r="F76" s="18">
        <v>20746</v>
      </c>
    </row>
    <row r="77" spans="1:6" x14ac:dyDescent="0.55000000000000004">
      <c r="A77" s="11"/>
      <c r="B77" s="11"/>
      <c r="C77" s="11"/>
      <c r="D77" s="11"/>
      <c r="E77" s="11"/>
      <c r="F77" s="18"/>
    </row>
    <row r="78" spans="1:6" x14ac:dyDescent="0.55000000000000004">
      <c r="A78" s="11" t="s">
        <v>244</v>
      </c>
      <c r="B78" s="11"/>
      <c r="C78" s="11"/>
      <c r="D78" s="11"/>
      <c r="E78" s="11"/>
      <c r="F78" s="18"/>
    </row>
    <row r="79" spans="1:6" x14ac:dyDescent="0.55000000000000004">
      <c r="A79" s="11"/>
      <c r="B79" s="11">
        <v>424</v>
      </c>
      <c r="C79" s="11"/>
      <c r="D79" s="11"/>
      <c r="E79" s="11"/>
      <c r="F79" s="18"/>
    </row>
    <row r="80" spans="1:6" x14ac:dyDescent="0.55000000000000004">
      <c r="A80" s="11"/>
      <c r="B80" s="11"/>
      <c r="C80" s="11"/>
      <c r="D80" s="11" t="s">
        <v>243</v>
      </c>
      <c r="E80" s="11" t="s">
        <v>232</v>
      </c>
      <c r="F80" s="18">
        <v>6020</v>
      </c>
    </row>
    <row r="81" spans="1:6" x14ac:dyDescent="0.55000000000000004">
      <c r="A81" s="11"/>
      <c r="B81" s="11"/>
      <c r="C81" s="11"/>
      <c r="D81" s="11"/>
      <c r="E81" s="11" t="s">
        <v>245</v>
      </c>
      <c r="F81" s="18">
        <v>103000</v>
      </c>
    </row>
    <row r="82" spans="1:6" x14ac:dyDescent="0.55000000000000004">
      <c r="A82" s="11"/>
      <c r="B82" s="11"/>
      <c r="C82" s="11"/>
      <c r="D82" s="11"/>
      <c r="E82" s="11"/>
      <c r="F82" s="18"/>
    </row>
    <row r="83" spans="1:6" s="1" customFormat="1" x14ac:dyDescent="0.55000000000000004">
      <c r="A83" s="19" t="s">
        <v>212</v>
      </c>
      <c r="B83" s="19"/>
      <c r="C83" s="19"/>
      <c r="D83" s="19"/>
      <c r="E83" s="19"/>
      <c r="F83" s="20">
        <f>SUM(F75:F82)</f>
        <v>135786</v>
      </c>
    </row>
  </sheetData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F l p i W N 7 x J b W l A A A A 9 g A A A B I A H A B D b 2 5 m a W c v U G F j a 2 F n Z S 5 4 b W w g o h g A K K A U A A A A A A A A A A A A A A A A A A A A A A A A A A A A h Y 8 x D o I w G I W v Q r r T l p q o I T 9 l M G 6 S m J A Y 1 6 Z U a I R i a K H c z c E j e Q U x i r o 5 v u 9 9 w 3 v 3 6 w 3 S s a m D Q X V W t y Z B E a Y o U E a 2 h T Z l g n p 3 C t c o 5 b A X 8 i x K F U y y s f F o i w R V z l 1 i Q r z 3 2 C 9 w 2 5 W E U R q R Y 7 b L Z a U a g T 6 y / i + H 2 l g n j F S I w + E 1 h j M c s S V m b I U p k B l C p s 1 X Y N P e Z / s D Y d P X r u 8 U t 0 O Y b 4 H M E c j 7 A 3 8 A U E s D B B Q A A g A I A B Z a Y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W W m J Y K I p H u A 4 A A A A R A A A A E w A c A E Z v c m 1 1 b G F z L 1 N l Y 3 R p b 2 4 x L m 0 g o h g A K K A U A A A A A A A A A A A A A A A A A A A A A A A A A A A A K 0 5 N L s n M z 1 M I h t C G 1 g B Q S w E C L Q A U A A I A C A A W W m J Y 3 v E l t a U A A A D 2 A A A A E g A A A A A A A A A A A A A A A A A A A A A A Q 2 9 u Z m l n L 1 B h Y 2 t h Z 2 U u e G 1 s U E s B A i 0 A F A A C A A g A F l p i W A / K 6 a u k A A A A 6 Q A A A B M A A A A A A A A A A A A A A A A A 8 Q A A A F t D b 2 5 0 Z W 5 0 X 1 R 5 c G V z X S 5 4 b W x Q S w E C L Q A U A A I A C A A W W m J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p R m 1 z R J C B 0 m 6 p + Q 2 K P z N 7 w A A A A A C A A A A A A A Q Z g A A A A E A A C A A A A B w 2 Z R t g Y c a p o 0 K f s J D 9 b S f N 5 u Z c W J g Q 3 I A Y F S 5 Z T j 4 g Q A A A A A O g A A A A A I A A C A A A A A F / s C 6 M Y t 6 C D h 4 C v 3 W S I T 2 r h 7 x F N w Q j e T k b x 0 u M V / X F V A A A A A E t M a f Q S b 7 H H P t D w w q U k Y 5 p U U M K D d 9 N N L m 1 5 E h k R f c 0 s V d 0 v q D 5 v F Q 8 C e X X h Z I L Z F c O l 3 Y v o L c 3 s V C G v N 4 + 8 x 7 T 2 q E 3 g 3 X E 2 s b j c F Y e 2 + 5 y E A A A A C + D O E O X h 4 x Z W u Q Q m R g q K c m 5 9 M g m / q n L b 6 3 T i i p w R n s t p x / w S y b + X 5 P W H z s w m L b q S a j 2 o 4 5 G O h 8 Q W g B C U O V 5 f 6 2 < / D a t a M a s h u p > 
</file>

<file path=customXml/itemProps1.xml><?xml version="1.0" encoding="utf-8"?>
<ds:datastoreItem xmlns:ds="http://schemas.openxmlformats.org/officeDocument/2006/customXml" ds:itemID="{4FBEAEE5-075D-47B5-BB24-E4C29D40D82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14</vt:i4>
      </vt:variant>
      <vt:variant>
        <vt:lpstr>Namngivna områden</vt:lpstr>
      </vt:variant>
      <vt:variant>
        <vt:i4>2</vt:i4>
      </vt:variant>
    </vt:vector>
  </HeadingPairs>
  <TitlesOfParts>
    <vt:vector size="16" baseType="lpstr">
      <vt:lpstr>Övning 1</vt:lpstr>
      <vt:lpstr>Budget</vt:lpstr>
      <vt:lpstr>Budget 2</vt:lpstr>
      <vt:lpstr>Lager</vt:lpstr>
      <vt:lpstr>Valstatistik</vt:lpstr>
      <vt:lpstr>Budget 3</vt:lpstr>
      <vt:lpstr>Personal</vt:lpstr>
      <vt:lpstr>Budget 4</vt:lpstr>
      <vt:lpstr>Fordonshyra</vt:lpstr>
      <vt:lpstr>Lösning Fordonshyra</vt:lpstr>
      <vt:lpstr>Lager 2</vt:lpstr>
      <vt:lpstr>Personröster</vt:lpstr>
      <vt:lpstr>Gator</vt:lpstr>
      <vt:lpstr>Aktier</vt:lpstr>
      <vt:lpstr>Fordonshyra!Utskriftsrubriker</vt:lpstr>
      <vt:lpstr>'Lösning Fordonshyra'!Utskriftsrubriker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cp:lastPrinted>2024-03-02T10:17:05Z</cp:lastPrinted>
  <dcterms:created xsi:type="dcterms:W3CDTF">2024-03-01T08:09:12Z</dcterms:created>
  <dcterms:modified xsi:type="dcterms:W3CDTF">2024-03-02T10:19:40Z</dcterms:modified>
</cp:coreProperties>
</file>