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44" documentId="8_{6B76C61F-C75B-4A50-926F-36221FCD4D79}" xr6:coauthVersionLast="47" xr6:coauthVersionMax="47" xr10:uidLastSave="{D4F16819-B0B8-4EF5-BF56-4D225062415F}"/>
  <bookViews>
    <workbookView xWindow="6270" yWindow="4050" windowWidth="17280" windowHeight="10740" xr2:uid="{7FE0F9A1-5D62-4AE0-A2BB-7ED4FCAB951A}"/>
  </bookViews>
  <sheets>
    <sheet name="Övning 1" sheetId="1" r:id="rId1"/>
    <sheet name="Lösning 1" sheetId="2" r:id="rId2"/>
    <sheet name="Övning 2" sheetId="3" r:id="rId3"/>
    <sheet name="Lösning 2" sheetId="4" r:id="rId4"/>
    <sheet name="Övning 3" sheetId="5" r:id="rId5"/>
    <sheet name="Lösning 3" sheetId="6" r:id="rId6"/>
    <sheet name="Övning 4" sheetId="7" r:id="rId7"/>
    <sheet name="Lösning 4" sheetId="8" r:id="rId8"/>
    <sheet name="Övning 5" sheetId="9" r:id="rId9"/>
    <sheet name="Lösning 5" sheetId="10" r:id="rId10"/>
    <sheet name="Övning 6" sheetId="11" r:id="rId11"/>
    <sheet name="Övning 7" sheetId="12" r:id="rId12"/>
    <sheet name="Lösning 7" sheetId="13" r:id="rId13"/>
    <sheet name="Övning 8" sheetId="14" r:id="rId14"/>
    <sheet name="Lösning 8" sheetId="15" r:id="rId15"/>
    <sheet name="Övning 9" sheetId="16" r:id="rId16"/>
    <sheet name="Lösning 9" sheetId="17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7" l="1"/>
  <c r="E5" i="17"/>
  <c r="E4" i="17"/>
  <c r="E8" i="17" s="1"/>
  <c r="D6" i="15"/>
  <c r="C6" i="15"/>
  <c r="B6" i="15"/>
  <c r="D11" i="13"/>
  <c r="C11" i="13"/>
  <c r="B11" i="13"/>
  <c r="D9" i="13"/>
  <c r="C9" i="13"/>
  <c r="B9" i="13"/>
  <c r="D4" i="13"/>
  <c r="C4" i="13"/>
  <c r="B4" i="13"/>
  <c r="B17" i="10"/>
  <c r="B14" i="10"/>
  <c r="B12" i="10"/>
  <c r="B20" i="8"/>
  <c r="B16" i="8"/>
  <c r="B11" i="8"/>
  <c r="B6" i="8"/>
  <c r="B7" i="6"/>
  <c r="G14" i="4"/>
  <c r="G13" i="4"/>
  <c r="B13" i="4"/>
  <c r="F7" i="4"/>
  <c r="B7" i="4"/>
  <c r="A6" i="2"/>
</calcChain>
</file>

<file path=xl/sharedStrings.xml><?xml version="1.0" encoding="utf-8"?>
<sst xmlns="http://schemas.openxmlformats.org/spreadsheetml/2006/main" count="198" uniqueCount="92">
  <si>
    <t xml:space="preserve">  Coca Cola</t>
  </si>
  <si>
    <t xml:space="preserve">  Pepsi</t>
  </si>
  <si>
    <t xml:space="preserve">  Pris per st. </t>
  </si>
  <si>
    <t xml:space="preserve">  (samma pris för båda)</t>
  </si>
  <si>
    <t xml:space="preserve"> Kostnad</t>
  </si>
  <si>
    <t>Formelövningar</t>
  </si>
  <si>
    <t>Beräkna ytan på rummet:</t>
  </si>
  <si>
    <t>Beräkna vinsten:</t>
  </si>
  <si>
    <t>Längd:</t>
  </si>
  <si>
    <t>Intäkter:</t>
  </si>
  <si>
    <t>Bredd:</t>
  </si>
  <si>
    <t>Kostnader:</t>
  </si>
  <si>
    <t>Yta:</t>
  </si>
  <si>
    <t>Resultat:</t>
  </si>
  <si>
    <t>Summera talen:</t>
  </si>
  <si>
    <t>Beräkna priset med moms</t>
  </si>
  <si>
    <t>alfa</t>
  </si>
  <si>
    <t>beta</t>
  </si>
  <si>
    <t>Pris exkl.moms:</t>
  </si>
  <si>
    <t>gamma</t>
  </si>
  <si>
    <t>Moms</t>
  </si>
  <si>
    <t>summa:</t>
  </si>
  <si>
    <t>Moms i kr:</t>
  </si>
  <si>
    <t>Total (inkl.moms):</t>
  </si>
  <si>
    <t>Dator</t>
  </si>
  <si>
    <t>Kopieringskostnader</t>
  </si>
  <si>
    <t>Startavgift</t>
  </si>
  <si>
    <t>Antal kopior</t>
  </si>
  <si>
    <t>Pris per kopia</t>
  </si>
  <si>
    <t>Total tryckkostnad:</t>
  </si>
  <si>
    <t>Resultaträkning, Kkr</t>
  </si>
  <si>
    <t>(Kkr =kilokronor=tusenkronor)</t>
  </si>
  <si>
    <t>Rörelsens intäkter</t>
  </si>
  <si>
    <t xml:space="preserve">  Omsättning</t>
  </si>
  <si>
    <t xml:space="preserve">  Övriga intäkter</t>
  </si>
  <si>
    <t>Summa intäkter</t>
  </si>
  <si>
    <t>Rörelsens kostnader</t>
  </si>
  <si>
    <t xml:space="preserve">  Arbetskraftskostnader</t>
  </si>
  <si>
    <t xml:space="preserve">  Övriga kostnader</t>
  </si>
  <si>
    <t>Summa kostnader</t>
  </si>
  <si>
    <t>Avskrivningar</t>
  </si>
  <si>
    <t xml:space="preserve">  Maskiner och inventarier</t>
  </si>
  <si>
    <t xml:space="preserve">  Byggnader</t>
  </si>
  <si>
    <t>Summa avskrivningar</t>
  </si>
  <si>
    <t>Skatt</t>
  </si>
  <si>
    <t>Årets resultat</t>
  </si>
  <si>
    <t>Avskrivningar räknas som kostnader!</t>
  </si>
  <si>
    <t>Varuinköp Hotellet Eden</t>
  </si>
  <si>
    <t>Mjölk</t>
  </si>
  <si>
    <t>Bröd</t>
  </si>
  <si>
    <t>Fil</t>
  </si>
  <si>
    <t>Mjöl</t>
  </si>
  <si>
    <t>Kött</t>
  </si>
  <si>
    <t>Pasta</t>
  </si>
  <si>
    <t>Smör</t>
  </si>
  <si>
    <t>Snacks</t>
  </si>
  <si>
    <t>Dryck</t>
  </si>
  <si>
    <t>Summa</t>
  </si>
  <si>
    <t>Totalt</t>
  </si>
  <si>
    <t>Lägg ihop de grå cellerna och skapa formler i de gröna cellerna.</t>
  </si>
  <si>
    <t>Ellens Budget</t>
  </si>
  <si>
    <t>Lön efter skatt</t>
  </si>
  <si>
    <t>Kostnader</t>
  </si>
  <si>
    <t>Hyra</t>
  </si>
  <si>
    <t>Bil</t>
  </si>
  <si>
    <t>Övrigt</t>
  </si>
  <si>
    <t>Totala kostnader</t>
  </si>
  <si>
    <t>Totalt att spara</t>
  </si>
  <si>
    <t>Sparande efter ett kvartal</t>
  </si>
  <si>
    <t>Sparande efter ett år</t>
  </si>
  <si>
    <t>Sparande efter 10 år</t>
  </si>
  <si>
    <t>Skapa formler i de grå cellerna. 
Ta ingen hänsyn till eventuell ränta.</t>
  </si>
  <si>
    <t>Resultat</t>
  </si>
  <si>
    <t>Tot kostnad</t>
  </si>
  <si>
    <t>Antal</t>
  </si>
  <si>
    <t>Utpris</t>
  </si>
  <si>
    <t>Simmössa</t>
  </si>
  <si>
    <t>Badrock</t>
  </si>
  <si>
    <t>Handduk</t>
  </si>
  <si>
    <t>Tot Intäkter</t>
  </si>
  <si>
    <t>Intäkter</t>
  </si>
  <si>
    <t>Tot Intäkt</t>
  </si>
  <si>
    <t>Inpris</t>
  </si>
  <si>
    <t>Handdunk</t>
  </si>
  <si>
    <t>Resultatberäkning</t>
  </si>
  <si>
    <t>HM</t>
  </si>
  <si>
    <t>Ericsson</t>
  </si>
  <si>
    <t>Nokia</t>
  </si>
  <si>
    <t>Vinst/Förlust</t>
  </si>
  <si>
    <t>Förs.pris</t>
  </si>
  <si>
    <t>Inköpspris</t>
  </si>
  <si>
    <t>Mina aktier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</si>
</sst>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name val="Arial"/>
      <family val="2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1" fontId="0" fillId="0" borderId="0" xfId="0" applyNumberFormat="1"/>
    <xf numFmtId="0" fontId="3" fillId="0" borderId="0" xfId="0" applyFont="1"/>
    <xf numFmtId="164" fontId="0" fillId="0" borderId="0" xfId="0" applyNumberFormat="1"/>
    <xf numFmtId="0" fontId="2" fillId="0" borderId="0" xfId="0" applyFont="1"/>
    <xf numFmtId="9" fontId="0" fillId="0" borderId="0" xfId="1" applyFont="1"/>
    <xf numFmtId="0" fontId="0" fillId="2" borderId="0" xfId="0" applyFill="1"/>
    <xf numFmtId="0" fontId="0" fillId="2" borderId="7" xfId="0" applyFill="1" applyBorder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3" fontId="0" fillId="0" borderId="5" xfId="0" applyNumberFormat="1" applyBorder="1"/>
    <xf numFmtId="9" fontId="0" fillId="0" borderId="5" xfId="1" applyFont="1" applyBorder="1"/>
    <xf numFmtId="0" fontId="0" fillId="0" borderId="9" xfId="0" applyBorder="1"/>
    <xf numFmtId="3" fontId="0" fillId="2" borderId="7" xfId="0" applyNumberFormat="1" applyFill="1" applyBorder="1"/>
    <xf numFmtId="0" fontId="0" fillId="3" borderId="0" xfId="0" applyFill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/>
    <xf numFmtId="0" fontId="0" fillId="4" borderId="0" xfId="0" applyFill="1"/>
    <xf numFmtId="0" fontId="6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8" xfId="0" applyBorder="1" applyAlignment="1">
      <alignment horizontal="left" wrapText="1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95E69-5E97-4E70-B95A-ACF0AD221DA8}">
  <dimension ref="A1:B6"/>
  <sheetViews>
    <sheetView tabSelected="1" workbookViewId="0">
      <selection activeCell="A6" sqref="A6"/>
    </sheetView>
  </sheetViews>
  <sheetFormatPr defaultRowHeight="15" x14ac:dyDescent="0.25"/>
  <sheetData>
    <row r="1" spans="1:2" x14ac:dyDescent="0.25">
      <c r="A1">
        <v>2</v>
      </c>
      <c r="B1" t="s">
        <v>0</v>
      </c>
    </row>
    <row r="2" spans="1:2" x14ac:dyDescent="0.25">
      <c r="A2">
        <v>3</v>
      </c>
      <c r="B2" t="s">
        <v>1</v>
      </c>
    </row>
    <row r="3" spans="1:2" x14ac:dyDescent="0.25">
      <c r="A3" s="1">
        <v>25</v>
      </c>
      <c r="B3" t="s">
        <v>2</v>
      </c>
    </row>
    <row r="4" spans="1:2" x14ac:dyDescent="0.25">
      <c r="B4" t="s">
        <v>3</v>
      </c>
    </row>
    <row r="6" spans="1:2" x14ac:dyDescent="0.25">
      <c r="A6" s="3"/>
      <c r="B6" s="2" t="s">
        <v>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D4C56-8954-4061-96C1-B31C6EC79A0D}">
  <dimension ref="A1:G17"/>
  <sheetViews>
    <sheetView workbookViewId="0">
      <selection activeCell="F16" sqref="F16"/>
    </sheetView>
  </sheetViews>
  <sheetFormatPr defaultRowHeight="15" x14ac:dyDescent="0.25"/>
  <sheetData>
    <row r="1" spans="1:7" ht="15.75" x14ac:dyDescent="0.25">
      <c r="A1" s="21" t="s">
        <v>47</v>
      </c>
    </row>
    <row r="3" spans="1:7" ht="15" customHeight="1" x14ac:dyDescent="0.25">
      <c r="A3" t="s">
        <v>48</v>
      </c>
      <c r="B3" s="6">
        <v>900</v>
      </c>
      <c r="E3" s="31" t="s">
        <v>59</v>
      </c>
      <c r="F3" s="32"/>
      <c r="G3" s="33"/>
    </row>
    <row r="4" spans="1:7" x14ac:dyDescent="0.25">
      <c r="A4" t="s">
        <v>49</v>
      </c>
      <c r="B4">
        <v>1200</v>
      </c>
      <c r="E4" s="34"/>
      <c r="F4" s="35"/>
      <c r="G4" s="36"/>
    </row>
    <row r="5" spans="1:7" x14ac:dyDescent="0.25">
      <c r="A5" t="s">
        <v>50</v>
      </c>
      <c r="B5" s="6">
        <v>850</v>
      </c>
      <c r="E5" s="34"/>
      <c r="F5" s="35"/>
      <c r="G5" s="36"/>
    </row>
    <row r="6" spans="1:7" x14ac:dyDescent="0.25">
      <c r="A6" t="s">
        <v>51</v>
      </c>
      <c r="B6">
        <v>450</v>
      </c>
      <c r="E6" s="37"/>
      <c r="F6" s="38"/>
      <c r="G6" s="39"/>
    </row>
    <row r="7" spans="1:7" x14ac:dyDescent="0.25">
      <c r="A7" t="s">
        <v>52</v>
      </c>
      <c r="B7">
        <v>2900</v>
      </c>
      <c r="E7" s="20"/>
      <c r="F7" s="20"/>
      <c r="G7" s="20"/>
    </row>
    <row r="8" spans="1:7" x14ac:dyDescent="0.25">
      <c r="A8" t="s">
        <v>53</v>
      </c>
      <c r="B8">
        <v>850</v>
      </c>
    </row>
    <row r="9" spans="1:7" x14ac:dyDescent="0.25">
      <c r="A9" t="s">
        <v>54</v>
      </c>
      <c r="B9" s="6">
        <v>1100</v>
      </c>
    </row>
    <row r="10" spans="1:7" x14ac:dyDescent="0.25">
      <c r="A10" t="s">
        <v>55</v>
      </c>
      <c r="B10">
        <v>800</v>
      </c>
    </row>
    <row r="11" spans="1:7" x14ac:dyDescent="0.25">
      <c r="A11" t="s">
        <v>56</v>
      </c>
      <c r="B11">
        <v>3500</v>
      </c>
    </row>
    <row r="12" spans="1:7" x14ac:dyDescent="0.25">
      <c r="A12" s="4" t="s">
        <v>58</v>
      </c>
      <c r="B12" s="19">
        <f>B3+B5+B9</f>
        <v>2850</v>
      </c>
    </row>
    <row r="14" spans="1:7" x14ac:dyDescent="0.25">
      <c r="A14" s="4" t="s">
        <v>20</v>
      </c>
      <c r="B14" s="19">
        <f>B12*A15</f>
        <v>712.5</v>
      </c>
    </row>
    <row r="15" spans="1:7" x14ac:dyDescent="0.25">
      <c r="A15" s="5">
        <v>0.25</v>
      </c>
    </row>
    <row r="17" spans="1:2" x14ac:dyDescent="0.25">
      <c r="A17" s="4" t="s">
        <v>58</v>
      </c>
      <c r="B17" s="19">
        <f>B12+B14</f>
        <v>3562.5</v>
      </c>
    </row>
  </sheetData>
  <mergeCells count="1">
    <mergeCell ref="E3:G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EC161-ADA8-4945-94E5-6C0F64D1C1CB}">
  <dimension ref="A1:F16"/>
  <sheetViews>
    <sheetView workbookViewId="0">
      <selection activeCell="J12" sqref="J12"/>
    </sheetView>
  </sheetViews>
  <sheetFormatPr defaultRowHeight="15" x14ac:dyDescent="0.25"/>
  <cols>
    <col min="1" max="1" width="25" customWidth="1"/>
  </cols>
  <sheetData>
    <row r="1" spans="1:6" ht="21" x14ac:dyDescent="0.35">
      <c r="A1" s="22" t="s">
        <v>60</v>
      </c>
    </row>
    <row r="3" spans="1:6" ht="15" customHeight="1" x14ac:dyDescent="0.25">
      <c r="D3" s="40" t="s">
        <v>71</v>
      </c>
      <c r="E3" s="41"/>
      <c r="F3" s="42"/>
    </row>
    <row r="4" spans="1:6" x14ac:dyDescent="0.25">
      <c r="A4" s="4" t="s">
        <v>61</v>
      </c>
      <c r="B4">
        <v>18500</v>
      </c>
      <c r="D4" s="43"/>
      <c r="E4" s="44"/>
      <c r="F4" s="45"/>
    </row>
    <row r="5" spans="1:6" x14ac:dyDescent="0.25">
      <c r="D5" s="43"/>
      <c r="E5" s="44"/>
      <c r="F5" s="45"/>
    </row>
    <row r="6" spans="1:6" x14ac:dyDescent="0.25">
      <c r="A6" t="s">
        <v>62</v>
      </c>
      <c r="D6" s="46"/>
      <c r="E6" s="47"/>
      <c r="F6" s="48"/>
    </row>
    <row r="7" spans="1:6" x14ac:dyDescent="0.25">
      <c r="A7" t="s">
        <v>63</v>
      </c>
      <c r="B7">
        <v>5100</v>
      </c>
    </row>
    <row r="8" spans="1:6" x14ac:dyDescent="0.25">
      <c r="A8" t="s">
        <v>64</v>
      </c>
      <c r="B8">
        <v>2700</v>
      </c>
    </row>
    <row r="9" spans="1:6" x14ac:dyDescent="0.25">
      <c r="A9" t="s">
        <v>65</v>
      </c>
      <c r="B9">
        <v>3500</v>
      </c>
    </row>
    <row r="10" spans="1:6" x14ac:dyDescent="0.25">
      <c r="A10" t="s">
        <v>66</v>
      </c>
      <c r="B10" s="6"/>
    </row>
    <row r="12" spans="1:6" x14ac:dyDescent="0.25">
      <c r="A12" t="s">
        <v>67</v>
      </c>
      <c r="B12" s="6"/>
    </row>
    <row r="14" spans="1:6" x14ac:dyDescent="0.25">
      <c r="A14" t="s">
        <v>68</v>
      </c>
      <c r="B14" s="6"/>
    </row>
    <row r="15" spans="1:6" x14ac:dyDescent="0.25">
      <c r="A15" t="s">
        <v>69</v>
      </c>
      <c r="B15" s="6"/>
    </row>
    <row r="16" spans="1:6" x14ac:dyDescent="0.25">
      <c r="A16" t="s">
        <v>70</v>
      </c>
      <c r="B16" s="6"/>
    </row>
  </sheetData>
  <mergeCells count="1">
    <mergeCell ref="D3:F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9FC01-F720-4BAB-9110-7C2A8ED56D2B}">
  <dimension ref="A1:D11"/>
  <sheetViews>
    <sheetView workbookViewId="0">
      <selection activeCell="G7" sqref="G7"/>
    </sheetView>
  </sheetViews>
  <sheetFormatPr defaultRowHeight="15" x14ac:dyDescent="0.25"/>
  <cols>
    <col min="1" max="1" width="11.28515625" bestFit="1" customWidth="1"/>
    <col min="3" max="3" width="9.140625" customWidth="1"/>
    <col min="4" max="4" width="9.85546875" bestFit="1" customWidth="1"/>
  </cols>
  <sheetData>
    <row r="1" spans="1:4" x14ac:dyDescent="0.25">
      <c r="A1" s="4" t="s">
        <v>80</v>
      </c>
      <c r="B1" s="4" t="s">
        <v>78</v>
      </c>
      <c r="C1" s="4" t="s">
        <v>77</v>
      </c>
      <c r="D1" s="4" t="s">
        <v>76</v>
      </c>
    </row>
    <row r="2" spans="1:4" x14ac:dyDescent="0.25">
      <c r="A2" t="s">
        <v>75</v>
      </c>
      <c r="B2">
        <v>75</v>
      </c>
      <c r="C2">
        <v>125</v>
      </c>
      <c r="D2">
        <v>25</v>
      </c>
    </row>
    <row r="3" spans="1:4" x14ac:dyDescent="0.25">
      <c r="A3" t="s">
        <v>74</v>
      </c>
      <c r="B3">
        <v>13</v>
      </c>
      <c r="C3">
        <v>5</v>
      </c>
      <c r="D3">
        <v>19</v>
      </c>
    </row>
    <row r="4" spans="1:4" x14ac:dyDescent="0.25">
      <c r="A4" t="s">
        <v>79</v>
      </c>
      <c r="B4" s="23"/>
      <c r="C4" s="23"/>
      <c r="D4" s="23"/>
    </row>
    <row r="6" spans="1:4" x14ac:dyDescent="0.25">
      <c r="A6" s="4" t="s">
        <v>62</v>
      </c>
      <c r="B6" s="4" t="s">
        <v>78</v>
      </c>
      <c r="C6" s="4" t="s">
        <v>77</v>
      </c>
      <c r="D6" s="4" t="s">
        <v>76</v>
      </c>
    </row>
    <row r="7" spans="1:4" x14ac:dyDescent="0.25">
      <c r="A7" t="s">
        <v>75</v>
      </c>
      <c r="B7">
        <v>30</v>
      </c>
      <c r="C7">
        <v>80</v>
      </c>
      <c r="D7">
        <v>6</v>
      </c>
    </row>
    <row r="8" spans="1:4" x14ac:dyDescent="0.25">
      <c r="A8" t="s">
        <v>74</v>
      </c>
      <c r="B8">
        <v>13</v>
      </c>
      <c r="C8">
        <v>5</v>
      </c>
      <c r="D8">
        <v>19</v>
      </c>
    </row>
    <row r="9" spans="1:4" x14ac:dyDescent="0.25">
      <c r="A9" t="s">
        <v>73</v>
      </c>
      <c r="B9" s="23"/>
      <c r="C9" s="23"/>
      <c r="D9" s="23"/>
    </row>
    <row r="11" spans="1:4" x14ac:dyDescent="0.25">
      <c r="A11" t="s">
        <v>72</v>
      </c>
      <c r="B11" s="23"/>
      <c r="C11" s="23"/>
      <c r="D11" s="23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6075A-F450-486F-834E-E250D3838760}">
  <dimension ref="A1:D11"/>
  <sheetViews>
    <sheetView workbookViewId="0">
      <selection activeCell="B11" sqref="B11"/>
    </sheetView>
  </sheetViews>
  <sheetFormatPr defaultRowHeight="15" x14ac:dyDescent="0.25"/>
  <cols>
    <col min="1" max="1" width="11.28515625" bestFit="1" customWidth="1"/>
    <col min="3" max="3" width="9.140625" customWidth="1"/>
    <col min="4" max="4" width="9.85546875" bestFit="1" customWidth="1"/>
  </cols>
  <sheetData>
    <row r="1" spans="1:4" x14ac:dyDescent="0.25">
      <c r="A1" s="4" t="s">
        <v>80</v>
      </c>
      <c r="B1" s="4" t="s">
        <v>78</v>
      </c>
      <c r="C1" s="4" t="s">
        <v>77</v>
      </c>
      <c r="D1" s="4" t="s">
        <v>76</v>
      </c>
    </row>
    <row r="2" spans="1:4" x14ac:dyDescent="0.25">
      <c r="A2" t="s">
        <v>75</v>
      </c>
      <c r="B2">
        <v>75</v>
      </c>
      <c r="C2">
        <v>125</v>
      </c>
      <c r="D2">
        <v>25</v>
      </c>
    </row>
    <row r="3" spans="1:4" x14ac:dyDescent="0.25">
      <c r="A3" t="s">
        <v>74</v>
      </c>
      <c r="B3">
        <v>13</v>
      </c>
      <c r="C3">
        <v>5</v>
      </c>
      <c r="D3">
        <v>19</v>
      </c>
    </row>
    <row r="4" spans="1:4" x14ac:dyDescent="0.25">
      <c r="A4" t="s">
        <v>79</v>
      </c>
      <c r="B4" s="23">
        <f>B2*B3</f>
        <v>975</v>
      </c>
      <c r="C4" s="23">
        <f>C2*C3</f>
        <v>625</v>
      </c>
      <c r="D4" s="23">
        <f>D2*D3</f>
        <v>475</v>
      </c>
    </row>
    <row r="6" spans="1:4" x14ac:dyDescent="0.25">
      <c r="A6" s="4" t="s">
        <v>62</v>
      </c>
      <c r="B6" s="4" t="s">
        <v>78</v>
      </c>
      <c r="C6" s="4" t="s">
        <v>77</v>
      </c>
      <c r="D6" s="4" t="s">
        <v>76</v>
      </c>
    </row>
    <row r="7" spans="1:4" x14ac:dyDescent="0.25">
      <c r="A7" t="s">
        <v>75</v>
      </c>
      <c r="B7">
        <v>30</v>
      </c>
      <c r="C7">
        <v>80</v>
      </c>
      <c r="D7">
        <v>6</v>
      </c>
    </row>
    <row r="8" spans="1:4" x14ac:dyDescent="0.25">
      <c r="A8" t="s">
        <v>74</v>
      </c>
      <c r="B8">
        <v>13</v>
      </c>
      <c r="C8">
        <v>5</v>
      </c>
      <c r="D8">
        <v>19</v>
      </c>
    </row>
    <row r="9" spans="1:4" x14ac:dyDescent="0.25">
      <c r="A9" t="s">
        <v>73</v>
      </c>
      <c r="B9" s="23">
        <f>B7*B8</f>
        <v>390</v>
      </c>
      <c r="C9" s="23">
        <f>C7*C8</f>
        <v>400</v>
      </c>
      <c r="D9" s="23">
        <f>D7*D8</f>
        <v>114</v>
      </c>
    </row>
    <row r="11" spans="1:4" x14ac:dyDescent="0.25">
      <c r="A11" t="s">
        <v>72</v>
      </c>
      <c r="B11" s="23">
        <f>B4-B9</f>
        <v>585</v>
      </c>
      <c r="C11" s="23">
        <f>C4-C9</f>
        <v>225</v>
      </c>
      <c r="D11" s="23">
        <f>D4-D9</f>
        <v>361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40859-89DA-4157-92AE-7CC005D7BC2C}">
  <dimension ref="A1:D6"/>
  <sheetViews>
    <sheetView workbookViewId="0"/>
  </sheetViews>
  <sheetFormatPr defaultRowHeight="15" x14ac:dyDescent="0.25"/>
  <cols>
    <col min="2" max="2" width="10" bestFit="1" customWidth="1"/>
  </cols>
  <sheetData>
    <row r="1" spans="1:4" x14ac:dyDescent="0.25">
      <c r="A1" t="s">
        <v>84</v>
      </c>
    </row>
    <row r="2" spans="1:4" x14ac:dyDescent="0.25">
      <c r="B2" t="s">
        <v>83</v>
      </c>
      <c r="C2" t="s">
        <v>77</v>
      </c>
      <c r="D2" t="s">
        <v>76</v>
      </c>
    </row>
    <row r="3" spans="1:4" x14ac:dyDescent="0.25">
      <c r="A3" t="s">
        <v>75</v>
      </c>
      <c r="B3">
        <v>75</v>
      </c>
      <c r="C3">
        <v>125</v>
      </c>
      <c r="D3">
        <v>25</v>
      </c>
    </row>
    <row r="4" spans="1:4" x14ac:dyDescent="0.25">
      <c r="A4" t="s">
        <v>82</v>
      </c>
      <c r="B4">
        <v>30</v>
      </c>
      <c r="C4">
        <v>80</v>
      </c>
      <c r="D4">
        <v>6</v>
      </c>
    </row>
    <row r="5" spans="1:4" x14ac:dyDescent="0.25">
      <c r="A5" t="s">
        <v>74</v>
      </c>
      <c r="B5">
        <v>13</v>
      </c>
      <c r="C5">
        <v>5</v>
      </c>
      <c r="D5">
        <v>19</v>
      </c>
    </row>
    <row r="6" spans="1:4" x14ac:dyDescent="0.25">
      <c r="A6" t="s">
        <v>81</v>
      </c>
      <c r="B6" s="23"/>
      <c r="C6" s="23"/>
      <c r="D6" s="2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CEFCD-DD67-4E08-BFAF-C910813976B1}">
  <dimension ref="A1:D6"/>
  <sheetViews>
    <sheetView workbookViewId="0">
      <selection activeCell="O35" sqref="O35"/>
    </sheetView>
  </sheetViews>
  <sheetFormatPr defaultRowHeight="15" x14ac:dyDescent="0.25"/>
  <cols>
    <col min="2" max="2" width="10" bestFit="1" customWidth="1"/>
  </cols>
  <sheetData>
    <row r="1" spans="1:4" x14ac:dyDescent="0.25">
      <c r="A1" t="s">
        <v>84</v>
      </c>
    </row>
    <row r="2" spans="1:4" x14ac:dyDescent="0.25">
      <c r="B2" t="s">
        <v>83</v>
      </c>
      <c r="C2" t="s">
        <v>77</v>
      </c>
      <c r="D2" t="s">
        <v>76</v>
      </c>
    </row>
    <row r="3" spans="1:4" x14ac:dyDescent="0.25">
      <c r="A3" t="s">
        <v>75</v>
      </c>
      <c r="B3">
        <v>75</v>
      </c>
      <c r="C3">
        <v>125</v>
      </c>
      <c r="D3">
        <v>25</v>
      </c>
    </row>
    <row r="4" spans="1:4" x14ac:dyDescent="0.25">
      <c r="A4" t="s">
        <v>82</v>
      </c>
      <c r="B4">
        <v>30</v>
      </c>
      <c r="C4">
        <v>80</v>
      </c>
      <c r="D4">
        <v>6</v>
      </c>
    </row>
    <row r="5" spans="1:4" x14ac:dyDescent="0.25">
      <c r="A5" t="s">
        <v>74</v>
      </c>
      <c r="B5">
        <v>13</v>
      </c>
      <c r="C5">
        <v>5</v>
      </c>
      <c r="D5">
        <v>19</v>
      </c>
    </row>
    <row r="6" spans="1:4" x14ac:dyDescent="0.25">
      <c r="A6" t="s">
        <v>81</v>
      </c>
      <c r="B6" s="23">
        <f>(B3-B4)*B5</f>
        <v>585</v>
      </c>
      <c r="C6" s="23">
        <f>(C3-C4)*C5</f>
        <v>225</v>
      </c>
      <c r="D6" s="23">
        <f>(D3-D4)*D5</f>
        <v>361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4F57-86FD-47D8-9BDE-F34F6B39985C}">
  <dimension ref="A1:E8"/>
  <sheetViews>
    <sheetView workbookViewId="0"/>
  </sheetViews>
  <sheetFormatPr defaultRowHeight="15" x14ac:dyDescent="0.25"/>
  <cols>
    <col min="2" max="2" width="10.140625" bestFit="1" customWidth="1"/>
    <col min="3" max="3" width="9.85546875" customWidth="1"/>
    <col min="5" max="5" width="12.5703125" bestFit="1" customWidth="1"/>
  </cols>
  <sheetData>
    <row r="1" spans="1:5" x14ac:dyDescent="0.25">
      <c r="A1" s="24" t="s">
        <v>91</v>
      </c>
    </row>
    <row r="3" spans="1:5" x14ac:dyDescent="0.25">
      <c r="B3" s="4" t="s">
        <v>90</v>
      </c>
      <c r="C3" s="4" t="s">
        <v>89</v>
      </c>
      <c r="D3" s="4" t="s">
        <v>74</v>
      </c>
      <c r="E3" s="4" t="s">
        <v>88</v>
      </c>
    </row>
    <row r="4" spans="1:5" x14ac:dyDescent="0.25">
      <c r="A4" t="s">
        <v>87</v>
      </c>
      <c r="B4">
        <v>172</v>
      </c>
      <c r="C4">
        <v>152</v>
      </c>
      <c r="D4">
        <v>200</v>
      </c>
      <c r="E4" s="23"/>
    </row>
    <row r="5" spans="1:5" x14ac:dyDescent="0.25">
      <c r="A5" t="s">
        <v>86</v>
      </c>
      <c r="B5">
        <v>56</v>
      </c>
      <c r="C5">
        <v>45</v>
      </c>
      <c r="D5">
        <v>300</v>
      </c>
      <c r="E5" s="23"/>
    </row>
    <row r="6" spans="1:5" x14ac:dyDescent="0.25">
      <c r="A6" t="s">
        <v>85</v>
      </c>
      <c r="B6">
        <v>214</v>
      </c>
      <c r="C6">
        <v>303</v>
      </c>
      <c r="D6">
        <v>100</v>
      </c>
      <c r="E6" s="23"/>
    </row>
    <row r="8" spans="1:5" x14ac:dyDescent="0.25">
      <c r="D8" t="s">
        <v>57</v>
      </c>
      <c r="E8" s="2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A64DC-7041-48EA-9270-D3CCD5E9A844}">
  <dimension ref="A1:E8"/>
  <sheetViews>
    <sheetView workbookViewId="0">
      <selection activeCell="N9" sqref="N9"/>
    </sheetView>
  </sheetViews>
  <sheetFormatPr defaultRowHeight="15" x14ac:dyDescent="0.25"/>
  <cols>
    <col min="2" max="2" width="10.140625" bestFit="1" customWidth="1"/>
    <col min="3" max="3" width="9.85546875" customWidth="1"/>
    <col min="5" max="5" width="12.5703125" bestFit="1" customWidth="1"/>
  </cols>
  <sheetData>
    <row r="1" spans="1:5" x14ac:dyDescent="0.25">
      <c r="A1" s="24" t="s">
        <v>91</v>
      </c>
    </row>
    <row r="3" spans="1:5" x14ac:dyDescent="0.25">
      <c r="B3" s="4" t="s">
        <v>90</v>
      </c>
      <c r="C3" s="4" t="s">
        <v>89</v>
      </c>
      <c r="D3" s="4" t="s">
        <v>74</v>
      </c>
      <c r="E3" s="4" t="s">
        <v>88</v>
      </c>
    </row>
    <row r="4" spans="1:5" x14ac:dyDescent="0.25">
      <c r="A4" t="s">
        <v>87</v>
      </c>
      <c r="B4">
        <v>172</v>
      </c>
      <c r="C4">
        <v>152</v>
      </c>
      <c r="D4">
        <v>200</v>
      </c>
      <c r="E4" s="23">
        <f>(C4-B4)*D4</f>
        <v>-4000</v>
      </c>
    </row>
    <row r="5" spans="1:5" x14ac:dyDescent="0.25">
      <c r="A5" t="s">
        <v>86</v>
      </c>
      <c r="B5">
        <v>56</v>
      </c>
      <c r="C5">
        <v>45</v>
      </c>
      <c r="D5">
        <v>300</v>
      </c>
      <c r="E5" s="23">
        <f>(C5-B5)*D5</f>
        <v>-3300</v>
      </c>
    </row>
    <row r="6" spans="1:5" x14ac:dyDescent="0.25">
      <c r="A6" t="s">
        <v>85</v>
      </c>
      <c r="B6">
        <v>214</v>
      </c>
      <c r="C6">
        <v>303</v>
      </c>
      <c r="D6">
        <v>100</v>
      </c>
      <c r="E6" s="23">
        <f>(C6-B6)*D6</f>
        <v>8900</v>
      </c>
    </row>
    <row r="8" spans="1:5" x14ac:dyDescent="0.25">
      <c r="D8" t="s">
        <v>57</v>
      </c>
      <c r="E8" s="23">
        <f>E4+E5+E6</f>
        <v>1600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08290-E6F4-4A34-AECF-749FE68C82DF}">
  <dimension ref="A1:B6"/>
  <sheetViews>
    <sheetView workbookViewId="0">
      <selection activeCell="A6" sqref="A6"/>
    </sheetView>
  </sheetViews>
  <sheetFormatPr defaultRowHeight="15" x14ac:dyDescent="0.25"/>
  <sheetData>
    <row r="1" spans="1:2" x14ac:dyDescent="0.25">
      <c r="A1">
        <v>2</v>
      </c>
      <c r="B1" t="s">
        <v>0</v>
      </c>
    </row>
    <row r="2" spans="1:2" x14ac:dyDescent="0.25">
      <c r="A2">
        <v>3</v>
      </c>
      <c r="B2" t="s">
        <v>1</v>
      </c>
    </row>
    <row r="3" spans="1:2" x14ac:dyDescent="0.25">
      <c r="A3" s="1">
        <v>25</v>
      </c>
      <c r="B3" t="s">
        <v>2</v>
      </c>
    </row>
    <row r="4" spans="1:2" x14ac:dyDescent="0.25">
      <c r="B4" t="s">
        <v>3</v>
      </c>
    </row>
    <row r="6" spans="1:2" x14ac:dyDescent="0.25">
      <c r="A6" s="3">
        <f>(A1+A2)*A3</f>
        <v>125</v>
      </c>
      <c r="B6" s="2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823FE-DFA9-4B20-AC13-BAE971262AC4}">
  <dimension ref="A1:G14"/>
  <sheetViews>
    <sheetView workbookViewId="0">
      <selection activeCell="B7" sqref="B7"/>
    </sheetView>
  </sheetViews>
  <sheetFormatPr defaultRowHeight="15" x14ac:dyDescent="0.25"/>
  <cols>
    <col min="5" max="5" width="9.5703125" customWidth="1"/>
  </cols>
  <sheetData>
    <row r="1" spans="1:7" x14ac:dyDescent="0.25">
      <c r="A1" t="s">
        <v>5</v>
      </c>
    </row>
    <row r="3" spans="1:7" x14ac:dyDescent="0.25">
      <c r="A3" s="8" t="s">
        <v>6</v>
      </c>
      <c r="B3" s="9"/>
      <c r="C3" s="10"/>
      <c r="E3" s="8" t="s">
        <v>7</v>
      </c>
      <c r="F3" s="9"/>
      <c r="G3" s="10"/>
    </row>
    <row r="4" spans="1:7" x14ac:dyDescent="0.25">
      <c r="A4" s="11"/>
      <c r="C4" s="12"/>
      <c r="E4" s="11"/>
      <c r="G4" s="12"/>
    </row>
    <row r="5" spans="1:7" x14ac:dyDescent="0.25">
      <c r="A5" s="11" t="s">
        <v>8</v>
      </c>
      <c r="B5">
        <v>7.7</v>
      </c>
      <c r="C5" s="12"/>
      <c r="E5" s="11" t="s">
        <v>9</v>
      </c>
      <c r="F5">
        <v>73500</v>
      </c>
      <c r="G5" s="12"/>
    </row>
    <row r="6" spans="1:7" x14ac:dyDescent="0.25">
      <c r="A6" s="11" t="s">
        <v>10</v>
      </c>
      <c r="B6">
        <v>5.5</v>
      </c>
      <c r="C6" s="12"/>
      <c r="E6" s="11" t="s">
        <v>11</v>
      </c>
      <c r="F6">
        <v>44000</v>
      </c>
      <c r="G6" s="12"/>
    </row>
    <row r="7" spans="1:7" x14ac:dyDescent="0.25">
      <c r="A7" s="13" t="s">
        <v>12</v>
      </c>
      <c r="B7" s="7"/>
      <c r="C7" s="14"/>
      <c r="E7" s="13" t="s">
        <v>13</v>
      </c>
      <c r="F7" s="7"/>
      <c r="G7" s="14"/>
    </row>
    <row r="9" spans="1:7" x14ac:dyDescent="0.25">
      <c r="A9" s="8" t="s">
        <v>14</v>
      </c>
      <c r="B9" s="9"/>
      <c r="C9" s="10"/>
      <c r="E9" s="8" t="s">
        <v>15</v>
      </c>
      <c r="F9" s="9"/>
      <c r="G9" s="10"/>
    </row>
    <row r="10" spans="1:7" x14ac:dyDescent="0.25">
      <c r="A10" s="11" t="s">
        <v>16</v>
      </c>
      <c r="B10">
        <v>23.5</v>
      </c>
      <c r="C10" s="12"/>
      <c r="E10" s="11" t="s">
        <v>24</v>
      </c>
      <c r="G10" s="12"/>
    </row>
    <row r="11" spans="1:7" x14ac:dyDescent="0.25">
      <c r="A11" s="11" t="s">
        <v>17</v>
      </c>
      <c r="B11">
        <v>43.7</v>
      </c>
      <c r="C11" s="12"/>
      <c r="E11" s="11" t="s">
        <v>18</v>
      </c>
      <c r="G11" s="15">
        <v>17999</v>
      </c>
    </row>
    <row r="12" spans="1:7" x14ac:dyDescent="0.25">
      <c r="A12" s="11" t="s">
        <v>19</v>
      </c>
      <c r="B12">
        <v>55.1</v>
      </c>
      <c r="C12" s="12"/>
      <c r="E12" s="11" t="s">
        <v>20</v>
      </c>
      <c r="G12" s="16">
        <v>0.25</v>
      </c>
    </row>
    <row r="13" spans="1:7" x14ac:dyDescent="0.25">
      <c r="A13" s="13" t="s">
        <v>21</v>
      </c>
      <c r="B13" s="7"/>
      <c r="C13" s="14"/>
      <c r="E13" s="11" t="s">
        <v>22</v>
      </c>
      <c r="G13" s="7"/>
    </row>
    <row r="14" spans="1:7" x14ac:dyDescent="0.25">
      <c r="E14" s="13" t="s">
        <v>23</v>
      </c>
      <c r="F14" s="17"/>
      <c r="G14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A308C-1DDE-4469-8FDB-9D2968C1B1C4}">
  <dimension ref="A1:G14"/>
  <sheetViews>
    <sheetView workbookViewId="0">
      <selection activeCell="G14" sqref="G14"/>
    </sheetView>
  </sheetViews>
  <sheetFormatPr defaultRowHeight="15" x14ac:dyDescent="0.25"/>
  <cols>
    <col min="5" max="5" width="9.5703125" customWidth="1"/>
  </cols>
  <sheetData>
    <row r="1" spans="1:7" x14ac:dyDescent="0.25">
      <c r="A1" t="s">
        <v>5</v>
      </c>
    </row>
    <row r="3" spans="1:7" x14ac:dyDescent="0.25">
      <c r="A3" s="8" t="s">
        <v>6</v>
      </c>
      <c r="B3" s="9"/>
      <c r="C3" s="10"/>
      <c r="E3" s="8" t="s">
        <v>7</v>
      </c>
      <c r="F3" s="9"/>
      <c r="G3" s="10"/>
    </row>
    <row r="4" spans="1:7" x14ac:dyDescent="0.25">
      <c r="A4" s="11"/>
      <c r="C4" s="12"/>
      <c r="E4" s="11"/>
      <c r="G4" s="12"/>
    </row>
    <row r="5" spans="1:7" x14ac:dyDescent="0.25">
      <c r="A5" s="11" t="s">
        <v>8</v>
      </c>
      <c r="B5">
        <v>7.7</v>
      </c>
      <c r="C5" s="12"/>
      <c r="E5" s="11" t="s">
        <v>9</v>
      </c>
      <c r="F5">
        <v>73500</v>
      </c>
      <c r="G5" s="12"/>
    </row>
    <row r="6" spans="1:7" x14ac:dyDescent="0.25">
      <c r="A6" s="11" t="s">
        <v>10</v>
      </c>
      <c r="B6">
        <v>5.5</v>
      </c>
      <c r="C6" s="12"/>
      <c r="E6" s="11" t="s">
        <v>11</v>
      </c>
      <c r="F6">
        <v>44000</v>
      </c>
      <c r="G6" s="12"/>
    </row>
    <row r="7" spans="1:7" x14ac:dyDescent="0.25">
      <c r="A7" s="13" t="s">
        <v>12</v>
      </c>
      <c r="B7" s="7">
        <f>B5*B6</f>
        <v>42.35</v>
      </c>
      <c r="C7" s="14"/>
      <c r="E7" s="13" t="s">
        <v>13</v>
      </c>
      <c r="F7" s="7">
        <f>F5-F6</f>
        <v>29500</v>
      </c>
      <c r="G7" s="14"/>
    </row>
    <row r="9" spans="1:7" x14ac:dyDescent="0.25">
      <c r="A9" s="8" t="s">
        <v>14</v>
      </c>
      <c r="B9" s="9"/>
      <c r="C9" s="10"/>
      <c r="E9" s="8" t="s">
        <v>15</v>
      </c>
      <c r="F9" s="9"/>
      <c r="G9" s="10"/>
    </row>
    <row r="10" spans="1:7" x14ac:dyDescent="0.25">
      <c r="A10" s="11" t="s">
        <v>16</v>
      </c>
      <c r="B10">
        <v>23.5</v>
      </c>
      <c r="C10" s="12"/>
      <c r="E10" s="11" t="s">
        <v>24</v>
      </c>
      <c r="G10" s="12"/>
    </row>
    <row r="11" spans="1:7" x14ac:dyDescent="0.25">
      <c r="A11" s="11" t="s">
        <v>17</v>
      </c>
      <c r="B11">
        <v>43.7</v>
      </c>
      <c r="C11" s="12"/>
      <c r="E11" s="11" t="s">
        <v>18</v>
      </c>
      <c r="G11" s="15">
        <v>17999</v>
      </c>
    </row>
    <row r="12" spans="1:7" x14ac:dyDescent="0.25">
      <c r="A12" s="11" t="s">
        <v>19</v>
      </c>
      <c r="B12">
        <v>55.1</v>
      </c>
      <c r="C12" s="12"/>
      <c r="E12" s="11" t="s">
        <v>20</v>
      </c>
      <c r="G12" s="16">
        <v>0.25</v>
      </c>
    </row>
    <row r="13" spans="1:7" x14ac:dyDescent="0.25">
      <c r="A13" s="13" t="s">
        <v>21</v>
      </c>
      <c r="B13" s="7">
        <f>B10+B11+B12</f>
        <v>122.30000000000001</v>
      </c>
      <c r="C13" s="14"/>
      <c r="E13" s="11" t="s">
        <v>22</v>
      </c>
      <c r="G13" s="7">
        <f>G11*G12</f>
        <v>4499.75</v>
      </c>
    </row>
    <row r="14" spans="1:7" x14ac:dyDescent="0.25">
      <c r="E14" s="13" t="s">
        <v>23</v>
      </c>
      <c r="F14" s="17"/>
      <c r="G14" s="18">
        <f>G11+G13</f>
        <v>22498.75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F496F-52DD-45BF-82C8-782D6B34D3AD}">
  <dimension ref="A1:B7"/>
  <sheetViews>
    <sheetView workbookViewId="0">
      <selection activeCell="G8" sqref="G8"/>
    </sheetView>
  </sheetViews>
  <sheetFormatPr defaultRowHeight="15" x14ac:dyDescent="0.25"/>
  <cols>
    <col min="1" max="1" width="19.85546875" customWidth="1"/>
  </cols>
  <sheetData>
    <row r="1" spans="1:2" x14ac:dyDescent="0.25">
      <c r="A1" s="4" t="s">
        <v>25</v>
      </c>
    </row>
    <row r="3" spans="1:2" x14ac:dyDescent="0.25">
      <c r="A3" t="s">
        <v>26</v>
      </c>
      <c r="B3">
        <v>150</v>
      </c>
    </row>
    <row r="4" spans="1:2" x14ac:dyDescent="0.25">
      <c r="A4" t="s">
        <v>27</v>
      </c>
      <c r="B4">
        <v>12000</v>
      </c>
    </row>
    <row r="5" spans="1:2" x14ac:dyDescent="0.25">
      <c r="A5" t="s">
        <v>28</v>
      </c>
      <c r="B5">
        <v>0.25</v>
      </c>
    </row>
    <row r="7" spans="1:2" x14ac:dyDescent="0.25">
      <c r="A7" t="s">
        <v>29</v>
      </c>
      <c r="B7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C54AD-569C-40FF-A8C3-390F28C669F8}">
  <dimension ref="A1:B7"/>
  <sheetViews>
    <sheetView workbookViewId="0">
      <selection activeCell="B8" sqref="B8"/>
    </sheetView>
  </sheetViews>
  <sheetFormatPr defaultRowHeight="15" x14ac:dyDescent="0.25"/>
  <cols>
    <col min="1" max="1" width="19.85546875" customWidth="1"/>
  </cols>
  <sheetData>
    <row r="1" spans="1:2" x14ac:dyDescent="0.25">
      <c r="A1" s="4" t="s">
        <v>25</v>
      </c>
    </row>
    <row r="3" spans="1:2" x14ac:dyDescent="0.25">
      <c r="A3" t="s">
        <v>26</v>
      </c>
      <c r="B3">
        <v>150</v>
      </c>
    </row>
    <row r="4" spans="1:2" x14ac:dyDescent="0.25">
      <c r="A4" t="s">
        <v>27</v>
      </c>
      <c r="B4">
        <v>12000</v>
      </c>
    </row>
    <row r="5" spans="1:2" x14ac:dyDescent="0.25">
      <c r="A5" t="s">
        <v>28</v>
      </c>
      <c r="B5">
        <v>0.25</v>
      </c>
    </row>
    <row r="7" spans="1:2" x14ac:dyDescent="0.25">
      <c r="A7" t="s">
        <v>29</v>
      </c>
      <c r="B7" s="7">
        <f>B3+B4*B5</f>
        <v>3150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6B5C6-AF69-4BA7-9DEC-68C1C7F3517B}">
  <dimension ref="A1:E20"/>
  <sheetViews>
    <sheetView workbookViewId="0">
      <selection activeCell="H4" sqref="H4"/>
    </sheetView>
  </sheetViews>
  <sheetFormatPr defaultRowHeight="15" x14ac:dyDescent="0.25"/>
  <cols>
    <col min="1" max="1" width="21.140625" customWidth="1"/>
    <col min="4" max="4" width="11" customWidth="1"/>
    <col min="5" max="5" width="9.140625" customWidth="1"/>
  </cols>
  <sheetData>
    <row r="1" spans="1:5" x14ac:dyDescent="0.25">
      <c r="A1" s="4" t="s">
        <v>30</v>
      </c>
      <c r="B1" t="s">
        <v>31</v>
      </c>
    </row>
    <row r="2" spans="1:5" x14ac:dyDescent="0.25">
      <c r="B2">
        <v>2024</v>
      </c>
    </row>
    <row r="3" spans="1:5" ht="15" customHeight="1" x14ac:dyDescent="0.25">
      <c r="A3" s="4" t="s">
        <v>32</v>
      </c>
      <c r="D3" s="25" t="s">
        <v>46</v>
      </c>
      <c r="E3" s="26"/>
    </row>
    <row r="4" spans="1:5" x14ac:dyDescent="0.25">
      <c r="A4" t="s">
        <v>33</v>
      </c>
      <c r="B4">
        <v>32398</v>
      </c>
      <c r="D4" s="27"/>
      <c r="E4" s="28"/>
    </row>
    <row r="5" spans="1:5" x14ac:dyDescent="0.25">
      <c r="A5" t="s">
        <v>34</v>
      </c>
      <c r="B5">
        <v>598</v>
      </c>
      <c r="D5" s="29"/>
      <c r="E5" s="30"/>
    </row>
    <row r="6" spans="1:5" x14ac:dyDescent="0.25">
      <c r="A6" t="s">
        <v>35</v>
      </c>
      <c r="B6" s="7"/>
    </row>
    <row r="8" spans="1:5" x14ac:dyDescent="0.25">
      <c r="A8" s="4" t="s">
        <v>36</v>
      </c>
    </row>
    <row r="9" spans="1:5" x14ac:dyDescent="0.25">
      <c r="A9" t="s">
        <v>37</v>
      </c>
      <c r="B9">
        <v>14856</v>
      </c>
    </row>
    <row r="10" spans="1:5" x14ac:dyDescent="0.25">
      <c r="A10" t="s">
        <v>38</v>
      </c>
      <c r="B10">
        <v>14440</v>
      </c>
    </row>
    <row r="11" spans="1:5" x14ac:dyDescent="0.25">
      <c r="A11" t="s">
        <v>39</v>
      </c>
      <c r="B11" s="7"/>
    </row>
    <row r="13" spans="1:5" x14ac:dyDescent="0.25">
      <c r="A13" s="4" t="s">
        <v>40</v>
      </c>
    </row>
    <row r="14" spans="1:5" x14ac:dyDescent="0.25">
      <c r="A14" t="s">
        <v>41</v>
      </c>
      <c r="B14">
        <v>1947</v>
      </c>
    </row>
    <row r="15" spans="1:5" x14ac:dyDescent="0.25">
      <c r="A15" t="s">
        <v>42</v>
      </c>
      <c r="B15">
        <v>73</v>
      </c>
    </row>
    <row r="16" spans="1:5" x14ac:dyDescent="0.25">
      <c r="A16" t="s">
        <v>43</v>
      </c>
      <c r="B16" s="7"/>
    </row>
    <row r="18" spans="1:2" x14ac:dyDescent="0.25">
      <c r="A18" s="4" t="s">
        <v>44</v>
      </c>
      <c r="B18">
        <v>1200</v>
      </c>
    </row>
    <row r="20" spans="1:2" x14ac:dyDescent="0.25">
      <c r="A20" s="4" t="s">
        <v>45</v>
      </c>
      <c r="B20" s="7"/>
    </row>
  </sheetData>
  <mergeCells count="1">
    <mergeCell ref="D3:E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7AFC7-23C2-4700-89C2-B1E2B4A9E1C7}">
  <dimension ref="A1:E20"/>
  <sheetViews>
    <sheetView workbookViewId="0">
      <selection activeCell="B21" sqref="B21"/>
    </sheetView>
  </sheetViews>
  <sheetFormatPr defaultRowHeight="15" x14ac:dyDescent="0.25"/>
  <cols>
    <col min="1" max="1" width="21.140625" customWidth="1"/>
    <col min="4" max="4" width="11" customWidth="1"/>
    <col min="5" max="5" width="9.140625" customWidth="1"/>
  </cols>
  <sheetData>
    <row r="1" spans="1:5" x14ac:dyDescent="0.25">
      <c r="A1" s="4" t="s">
        <v>30</v>
      </c>
      <c r="B1" t="s">
        <v>31</v>
      </c>
    </row>
    <row r="2" spans="1:5" x14ac:dyDescent="0.25">
      <c r="B2">
        <v>2024</v>
      </c>
    </row>
    <row r="3" spans="1:5" ht="15" customHeight="1" x14ac:dyDescent="0.25">
      <c r="A3" s="4" t="s">
        <v>32</v>
      </c>
      <c r="D3" s="25" t="s">
        <v>46</v>
      </c>
      <c r="E3" s="26"/>
    </row>
    <row r="4" spans="1:5" x14ac:dyDescent="0.25">
      <c r="A4" t="s">
        <v>33</v>
      </c>
      <c r="B4">
        <v>32398</v>
      </c>
      <c r="D4" s="27"/>
      <c r="E4" s="28"/>
    </row>
    <row r="5" spans="1:5" x14ac:dyDescent="0.25">
      <c r="A5" t="s">
        <v>34</v>
      </c>
      <c r="B5">
        <v>598</v>
      </c>
      <c r="D5" s="29"/>
      <c r="E5" s="30"/>
    </row>
    <row r="6" spans="1:5" x14ac:dyDescent="0.25">
      <c r="A6" t="s">
        <v>35</v>
      </c>
      <c r="B6" s="7">
        <f>B4+B5</f>
        <v>32996</v>
      </c>
    </row>
    <row r="8" spans="1:5" x14ac:dyDescent="0.25">
      <c r="A8" s="4" t="s">
        <v>36</v>
      </c>
    </row>
    <row r="9" spans="1:5" x14ac:dyDescent="0.25">
      <c r="A9" t="s">
        <v>37</v>
      </c>
      <c r="B9">
        <v>14856</v>
      </c>
    </row>
    <row r="10" spans="1:5" x14ac:dyDescent="0.25">
      <c r="A10" t="s">
        <v>38</v>
      </c>
      <c r="B10">
        <v>14440</v>
      </c>
    </row>
    <row r="11" spans="1:5" x14ac:dyDescent="0.25">
      <c r="A11" t="s">
        <v>39</v>
      </c>
      <c r="B11" s="7">
        <f>B9+B10</f>
        <v>29296</v>
      </c>
    </row>
    <row r="13" spans="1:5" x14ac:dyDescent="0.25">
      <c r="A13" s="4" t="s">
        <v>40</v>
      </c>
    </row>
    <row r="14" spans="1:5" x14ac:dyDescent="0.25">
      <c r="A14" t="s">
        <v>41</v>
      </c>
      <c r="B14">
        <v>1947</v>
      </c>
    </row>
    <row r="15" spans="1:5" x14ac:dyDescent="0.25">
      <c r="A15" t="s">
        <v>42</v>
      </c>
      <c r="B15">
        <v>73</v>
      </c>
    </row>
    <row r="16" spans="1:5" x14ac:dyDescent="0.25">
      <c r="A16" t="s">
        <v>43</v>
      </c>
      <c r="B16" s="7">
        <f>B14+B15</f>
        <v>2020</v>
      </c>
    </row>
    <row r="18" spans="1:2" x14ac:dyDescent="0.25">
      <c r="A18" s="4" t="s">
        <v>44</v>
      </c>
      <c r="B18">
        <v>1200</v>
      </c>
    </row>
    <row r="20" spans="1:2" x14ac:dyDescent="0.25">
      <c r="A20" s="4" t="s">
        <v>45</v>
      </c>
      <c r="B20" s="7">
        <f>B6-B11-B16-B18</f>
        <v>480</v>
      </c>
    </row>
  </sheetData>
  <mergeCells count="1">
    <mergeCell ref="D3:E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D5EF9-E4B7-4A56-A03B-F138BCAE9B0E}">
  <dimension ref="A1:G17"/>
  <sheetViews>
    <sheetView workbookViewId="0">
      <selection activeCell="F16" sqref="F16"/>
    </sheetView>
  </sheetViews>
  <sheetFormatPr defaultRowHeight="15" x14ac:dyDescent="0.25"/>
  <sheetData>
    <row r="1" spans="1:7" ht="15.75" x14ac:dyDescent="0.25">
      <c r="A1" s="21" t="s">
        <v>47</v>
      </c>
    </row>
    <row r="3" spans="1:7" ht="15" customHeight="1" x14ac:dyDescent="0.25">
      <c r="A3" t="s">
        <v>48</v>
      </c>
      <c r="B3" s="6">
        <v>900</v>
      </c>
      <c r="E3" s="31" t="s">
        <v>59</v>
      </c>
      <c r="F3" s="32"/>
      <c r="G3" s="33"/>
    </row>
    <row r="4" spans="1:7" x14ac:dyDescent="0.25">
      <c r="A4" t="s">
        <v>49</v>
      </c>
      <c r="B4">
        <v>1200</v>
      </c>
      <c r="E4" s="34"/>
      <c r="F4" s="35"/>
      <c r="G4" s="36"/>
    </row>
    <row r="5" spans="1:7" x14ac:dyDescent="0.25">
      <c r="A5" t="s">
        <v>50</v>
      </c>
      <c r="B5" s="6">
        <v>850</v>
      </c>
      <c r="E5" s="34"/>
      <c r="F5" s="35"/>
      <c r="G5" s="36"/>
    </row>
    <row r="6" spans="1:7" x14ac:dyDescent="0.25">
      <c r="A6" t="s">
        <v>51</v>
      </c>
      <c r="B6">
        <v>450</v>
      </c>
      <c r="E6" s="37"/>
      <c r="F6" s="38"/>
      <c r="G6" s="39"/>
    </row>
    <row r="7" spans="1:7" x14ac:dyDescent="0.25">
      <c r="A7" t="s">
        <v>52</v>
      </c>
      <c r="B7">
        <v>2900</v>
      </c>
      <c r="E7" s="20"/>
      <c r="F7" s="20"/>
      <c r="G7" s="20"/>
    </row>
    <row r="8" spans="1:7" x14ac:dyDescent="0.25">
      <c r="A8" t="s">
        <v>53</v>
      </c>
      <c r="B8">
        <v>850</v>
      </c>
    </row>
    <row r="9" spans="1:7" x14ac:dyDescent="0.25">
      <c r="A9" t="s">
        <v>54</v>
      </c>
      <c r="B9" s="6">
        <v>1100</v>
      </c>
    </row>
    <row r="10" spans="1:7" x14ac:dyDescent="0.25">
      <c r="A10" t="s">
        <v>55</v>
      </c>
      <c r="B10">
        <v>800</v>
      </c>
    </row>
    <row r="11" spans="1:7" x14ac:dyDescent="0.25">
      <c r="A11" t="s">
        <v>56</v>
      </c>
      <c r="B11">
        <v>3500</v>
      </c>
    </row>
    <row r="12" spans="1:7" x14ac:dyDescent="0.25">
      <c r="A12" s="4" t="s">
        <v>58</v>
      </c>
      <c r="B12" s="19"/>
    </row>
    <row r="14" spans="1:7" x14ac:dyDescent="0.25">
      <c r="A14" s="4" t="s">
        <v>20</v>
      </c>
      <c r="B14" s="19"/>
    </row>
    <row r="15" spans="1:7" x14ac:dyDescent="0.25">
      <c r="A15" s="5">
        <v>0.25</v>
      </c>
    </row>
    <row r="17" spans="1:2" x14ac:dyDescent="0.25">
      <c r="A17" s="4" t="s">
        <v>58</v>
      </c>
      <c r="B17" s="19"/>
    </row>
  </sheetData>
  <mergeCells count="1">
    <mergeCell ref="E3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17</vt:i4>
      </vt:variant>
    </vt:vector>
  </HeadingPairs>
  <TitlesOfParts>
    <vt:vector size="17" baseType="lpstr">
      <vt:lpstr>Övning 1</vt:lpstr>
      <vt:lpstr>Lösning 1</vt:lpstr>
      <vt:lpstr>Övning 2</vt:lpstr>
      <vt:lpstr>Lösning 2</vt:lpstr>
      <vt:lpstr>Övning 3</vt:lpstr>
      <vt:lpstr>Lösning 3</vt:lpstr>
      <vt:lpstr>Övning 4</vt:lpstr>
      <vt:lpstr>Lösning 4</vt:lpstr>
      <vt:lpstr>Övning 5</vt:lpstr>
      <vt:lpstr>Lösning 5</vt:lpstr>
      <vt:lpstr>Övning 6</vt:lpstr>
      <vt:lpstr>Övning 7</vt:lpstr>
      <vt:lpstr>Lösning 7</vt:lpstr>
      <vt:lpstr>Övning 8</vt:lpstr>
      <vt:lpstr>Lösning 8</vt:lpstr>
      <vt:lpstr>Övning 9</vt:lpstr>
      <vt:lpstr>Lösning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2024-02-21T08:08:16Z</dcterms:created>
  <dcterms:modified xsi:type="dcterms:W3CDTF">2024-02-21T09:49:04Z</dcterms:modified>
</cp:coreProperties>
</file>