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Excel 365/Excel Grundkurs/"/>
    </mc:Choice>
  </mc:AlternateContent>
  <xr:revisionPtr revIDLastSave="219" documentId="8_{A4E0B1D3-347F-4C17-B3FE-15C2CDC3DDA3}" xr6:coauthVersionLast="47" xr6:coauthVersionMax="47" xr10:uidLastSave="{244F33F6-0596-49C6-987B-EBCD1E8EDD53}"/>
  <bookViews>
    <workbookView xWindow="-120" yWindow="-120" windowWidth="29040" windowHeight="15720" xr2:uid="{0C5186E2-0646-4E62-9B9F-E47AD12174F4}"/>
  </bookViews>
  <sheets>
    <sheet name="Övning 1" sheetId="2" r:id="rId1"/>
    <sheet name="Lösning 1" sheetId="6" r:id="rId2"/>
    <sheet name="Lösning 1 Bilfrakter" sheetId="7" r:id="rId3"/>
    <sheet name="Övning 2" sheetId="5" r:id="rId4"/>
    <sheet name="Lösning 2" sheetId="8" r:id="rId5"/>
    <sheet name="Övning 3" sheetId="9" r:id="rId6"/>
    <sheet name="Lösning 3" sheetId="10" r:id="rId7"/>
    <sheet name="Övning 4" sheetId="11" r:id="rId8"/>
    <sheet name="Lösning 4" sheetId="12" r:id="rId9"/>
    <sheet name="Övning 5" sheetId="13" r:id="rId10"/>
    <sheet name="Lösning 5" sheetId="14" r:id="rId11"/>
    <sheet name="Övning 6" sheetId="15" r:id="rId12"/>
    <sheet name="Lösning 6" sheetId="16" r:id="rId13"/>
    <sheet name="Övning 7" sheetId="17" r:id="rId14"/>
    <sheet name="Lösning 7" sheetId="18" r:id="rId15"/>
    <sheet name="Övning 8" sheetId="19" r:id="rId16"/>
    <sheet name="Lösning 8" sheetId="20" r:id="rId17"/>
    <sheet name="Övning 9" sheetId="21" r:id="rId18"/>
    <sheet name="Lösning 9" sheetId="22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2" l="1"/>
  <c r="C3" i="22"/>
  <c r="B3" i="22"/>
  <c r="D3" i="21"/>
  <c r="C3" i="21"/>
  <c r="B3" i="21"/>
  <c r="D7" i="16"/>
  <c r="C7" i="16"/>
  <c r="B7" i="16"/>
  <c r="C7" i="15"/>
  <c r="D7" i="15"/>
  <c r="B7" i="15"/>
  <c r="D9" i="14"/>
  <c r="D14" i="14" s="1"/>
  <c r="D20" i="14" s="1"/>
  <c r="D24" i="14" s="1"/>
  <c r="D6" i="14"/>
  <c r="C6" i="14"/>
  <c r="C9" i="14" s="1"/>
  <c r="C14" i="14" s="1"/>
  <c r="C20" i="14" s="1"/>
  <c r="C24" i="14" s="1"/>
  <c r="B6" i="14"/>
  <c r="B9" i="14" s="1"/>
  <c r="B14" i="14" s="1"/>
  <c r="B20" i="14" s="1"/>
  <c r="B24" i="14" s="1"/>
  <c r="D2" i="14"/>
  <c r="C2" i="14"/>
  <c r="B2" i="14"/>
  <c r="D2" i="13"/>
  <c r="C2" i="13"/>
  <c r="B2" i="13"/>
  <c r="D24" i="13"/>
  <c r="C24" i="13"/>
  <c r="B24" i="13"/>
  <c r="D20" i="13"/>
  <c r="C20" i="13"/>
  <c r="B20" i="13"/>
  <c r="D14" i="13"/>
  <c r="C14" i="13"/>
  <c r="B14" i="13"/>
  <c r="D9" i="13"/>
  <c r="C9" i="13"/>
  <c r="B9" i="13"/>
  <c r="D6" i="13"/>
  <c r="C6" i="13"/>
  <c r="B6" i="13"/>
  <c r="F5" i="12"/>
  <c r="E5" i="12"/>
  <c r="D5" i="12"/>
  <c r="C5" i="12"/>
  <c r="B5" i="12"/>
  <c r="C5" i="11"/>
  <c r="D5" i="11"/>
  <c r="E5" i="11"/>
  <c r="F5" i="11"/>
  <c r="B5" i="11"/>
</calcChain>
</file>

<file path=xl/sharedStrings.xml><?xml version="1.0" encoding="utf-8"?>
<sst xmlns="http://schemas.openxmlformats.org/spreadsheetml/2006/main" count="148" uniqueCount="71">
  <si>
    <t>Sverige</t>
  </si>
  <si>
    <t>Norge</t>
  </si>
  <si>
    <t>Danmark</t>
  </si>
  <si>
    <t>Volvo</t>
  </si>
  <si>
    <t>Saab</t>
  </si>
  <si>
    <t>Övrigt</t>
  </si>
  <si>
    <t>Bilfrakter i Norden</t>
  </si>
  <si>
    <t>Vinst år 1</t>
  </si>
  <si>
    <t>Vinst år 2</t>
  </si>
  <si>
    <t>Företag X</t>
  </si>
  <si>
    <t>Företag Y</t>
  </si>
  <si>
    <t>Parti</t>
  </si>
  <si>
    <t>S</t>
  </si>
  <si>
    <t>SD</t>
  </si>
  <si>
    <t>M</t>
  </si>
  <si>
    <t>V</t>
  </si>
  <si>
    <t>C</t>
  </si>
  <si>
    <t>Andel</t>
  </si>
  <si>
    <t>KD</t>
  </si>
  <si>
    <t>MP</t>
  </si>
  <si>
    <t>L</t>
  </si>
  <si>
    <t>Övr</t>
  </si>
  <si>
    <t>Mandat</t>
  </si>
  <si>
    <t>Valresultat</t>
  </si>
  <si>
    <t>Intäkter</t>
  </si>
  <si>
    <t>Kostnader</t>
  </si>
  <si>
    <t>Resultat</t>
  </si>
  <si>
    <t>Jan</t>
  </si>
  <si>
    <t>Feb</t>
  </si>
  <si>
    <t>Mar</t>
  </si>
  <si>
    <t>Apr</t>
  </si>
  <si>
    <t>Maj</t>
  </si>
  <si>
    <t>Resultaträkning Tkr</t>
  </si>
  <si>
    <t>Rörelsens intäkter</t>
  </si>
  <si>
    <t xml:space="preserve">  Försäljning</t>
  </si>
  <si>
    <t>Rörelsens kostnader</t>
  </si>
  <si>
    <t>Resultat före avskrivningar</t>
  </si>
  <si>
    <t>Avskrivningar</t>
  </si>
  <si>
    <t>Resultat efter avskrivningar</t>
  </si>
  <si>
    <t>Finansiella intäkter och kostnader</t>
  </si>
  <si>
    <t>Ränteintäkter</t>
  </si>
  <si>
    <t>Räntekostnader</t>
  </si>
  <si>
    <t>Resultat efter finansiella i k</t>
  </si>
  <si>
    <t>Bokslutsdispositioner</t>
  </si>
  <si>
    <t>Avskrivningar över plan</t>
  </si>
  <si>
    <t>Skatteutjämningsreserv</t>
  </si>
  <si>
    <t>Koncernbidrag</t>
  </si>
  <si>
    <t>Resultat före skatt</t>
  </si>
  <si>
    <t>Skatt</t>
  </si>
  <si>
    <t>Årets resultat</t>
  </si>
  <si>
    <t>Frakter i Norden</t>
  </si>
  <si>
    <t>Totalt</t>
  </si>
  <si>
    <t>Företag Z</t>
  </si>
  <si>
    <t>Försäljning i kilo</t>
  </si>
  <si>
    <t>Januari</t>
  </si>
  <si>
    <t>Februari</t>
  </si>
  <si>
    <t>Mars</t>
  </si>
  <si>
    <t>Kvartal 1</t>
  </si>
  <si>
    <t>Plommon</t>
  </si>
  <si>
    <t>Äpplen</t>
  </si>
  <si>
    <t>Persikor</t>
  </si>
  <si>
    <t>Juni</t>
  </si>
  <si>
    <t>Juli</t>
  </si>
  <si>
    <t>Augusti</t>
  </si>
  <si>
    <t>Jordgubbar</t>
  </si>
  <si>
    <t>Smultron</t>
  </si>
  <si>
    <t>Blåbär</t>
  </si>
  <si>
    <t>Bilförsäljning i Sverige under 3 år</t>
  </si>
  <si>
    <t>BMW</t>
  </si>
  <si>
    <t>Audi</t>
  </si>
  <si>
    <t>Mercedes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</si>
</sst>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6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10" fontId="0" fillId="0" borderId="0" xfId="0" applyNumberFormat="1"/>
    <xf numFmtId="0" fontId="2" fillId="0" borderId="0" xfId="0" applyFont="1" applyAlignment="1">
      <alignment horizontal="center"/>
    </xf>
    <xf numFmtId="3" fontId="0" fillId="0" borderId="0" xfId="0" applyNumberFormat="1"/>
    <xf numFmtId="3" fontId="2" fillId="2" borderId="0" xfId="0" applyNumberFormat="1" applyFont="1" applyFill="1"/>
    <xf numFmtId="0" fontId="7" fillId="0" borderId="0" xfId="0" applyFont="1"/>
    <xf numFmtId="164" fontId="0" fillId="0" borderId="0" xfId="1" applyNumberFormat="1" applyFont="1"/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3" Type="http://schemas.openxmlformats.org/officeDocument/2006/relationships/chartsheet" Target="chartsheets/sheet1.xml"/><Relationship Id="rId21" Type="http://schemas.openxmlformats.org/officeDocument/2006/relationships/styles" Target="styles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chartsheet" Target="chartsheets/sheet2.xml"/><Relationship Id="rId15" Type="http://schemas.openxmlformats.org/officeDocument/2006/relationships/worksheet" Target="worksheets/sheet13.xml"/><Relationship Id="rId23" Type="http://schemas.openxmlformats.org/officeDocument/2006/relationships/calcChain" Target="calcChain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'Lösning 1'!$B$3</c:f>
              <c:strCache>
                <c:ptCount val="1"/>
                <c:pt idx="0">
                  <c:v>Sverige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'Lösning 1'!$A$4:$A$6</c:f>
              <c:strCache>
                <c:ptCount val="3"/>
                <c:pt idx="0">
                  <c:v>Volvo</c:v>
                </c:pt>
                <c:pt idx="1">
                  <c:v>Saab</c:v>
                </c:pt>
                <c:pt idx="2">
                  <c:v>Övrigt</c:v>
                </c:pt>
              </c:strCache>
            </c:strRef>
          </c:cat>
          <c:val>
            <c:numRef>
              <c:f>'Lösning 1'!$B$4:$B$6</c:f>
              <c:numCache>
                <c:formatCode>General</c:formatCode>
                <c:ptCount val="3"/>
                <c:pt idx="0">
                  <c:v>1125</c:v>
                </c:pt>
                <c:pt idx="1">
                  <c:v>3100</c:v>
                </c:pt>
                <c:pt idx="2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8B-4F62-8001-D5497BE9203D}"/>
            </c:ext>
          </c:extLst>
        </c:ser>
        <c:ser>
          <c:idx val="1"/>
          <c:order val="1"/>
          <c:tx>
            <c:strRef>
              <c:f>'Lösning 1'!$C$3</c:f>
              <c:strCache>
                <c:ptCount val="1"/>
                <c:pt idx="0">
                  <c:v>Norge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'Lösning 1'!$A$4:$A$6</c:f>
              <c:strCache>
                <c:ptCount val="3"/>
                <c:pt idx="0">
                  <c:v>Volvo</c:v>
                </c:pt>
                <c:pt idx="1">
                  <c:v>Saab</c:v>
                </c:pt>
                <c:pt idx="2">
                  <c:v>Övrigt</c:v>
                </c:pt>
              </c:strCache>
            </c:strRef>
          </c:cat>
          <c:val>
            <c:numRef>
              <c:f>'Lösning 1'!$C$4:$C$6</c:f>
              <c:numCache>
                <c:formatCode>General</c:formatCode>
                <c:ptCount val="3"/>
                <c:pt idx="0">
                  <c:v>2255</c:v>
                </c:pt>
                <c:pt idx="1">
                  <c:v>3900</c:v>
                </c:pt>
                <c:pt idx="2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8B-4F62-8001-D5497BE9203D}"/>
            </c:ext>
          </c:extLst>
        </c:ser>
        <c:ser>
          <c:idx val="2"/>
          <c:order val="2"/>
          <c:tx>
            <c:strRef>
              <c:f>'Lösning 1'!$D$3</c:f>
              <c:strCache>
                <c:ptCount val="1"/>
                <c:pt idx="0">
                  <c:v>Danmark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'Lösning 1'!$A$4:$A$6</c:f>
              <c:strCache>
                <c:ptCount val="3"/>
                <c:pt idx="0">
                  <c:v>Volvo</c:v>
                </c:pt>
                <c:pt idx="1">
                  <c:v>Saab</c:v>
                </c:pt>
                <c:pt idx="2">
                  <c:v>Övrigt</c:v>
                </c:pt>
              </c:strCache>
            </c:strRef>
          </c:cat>
          <c:val>
            <c:numRef>
              <c:f>'Lösning 1'!$D$4:$D$6</c:f>
              <c:numCache>
                <c:formatCode>General</c:formatCode>
                <c:ptCount val="3"/>
                <c:pt idx="0">
                  <c:v>3050</c:v>
                </c:pt>
                <c:pt idx="1">
                  <c:v>5000</c:v>
                </c:pt>
                <c:pt idx="2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8B-4F62-8001-D5497BE92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989023"/>
        <c:axId val="110986623"/>
      </c:barChart>
      <c:catAx>
        <c:axId val="110989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10986623"/>
        <c:crosses val="autoZero"/>
        <c:auto val="1"/>
        <c:lblAlgn val="ctr"/>
        <c:lblOffset val="100"/>
        <c:noMultiLvlLbl val="0"/>
      </c:catAx>
      <c:valAx>
        <c:axId val="110986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10989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sv-S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'Övning 2'!$A$2</c:f>
              <c:strCache>
                <c:ptCount val="1"/>
                <c:pt idx="0">
                  <c:v>Företag 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'Övning 2'!$B$1:$C$1</c:f>
              <c:strCache>
                <c:ptCount val="2"/>
                <c:pt idx="0">
                  <c:v>Vinst år 1</c:v>
                </c:pt>
                <c:pt idx="1">
                  <c:v>Vinst år 2</c:v>
                </c:pt>
              </c:strCache>
            </c:strRef>
          </c:cat>
          <c:val>
            <c:numRef>
              <c:f>'Övning 2'!$B$2:$C$2</c:f>
              <c:numCache>
                <c:formatCode>General</c:formatCode>
                <c:ptCount val="2"/>
                <c:pt idx="0">
                  <c:v>3466</c:v>
                </c:pt>
                <c:pt idx="1">
                  <c:v>13230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D0-4F8A-8A44-0C62F739D870}"/>
            </c:ext>
          </c:extLst>
        </c:ser>
        <c:ser>
          <c:idx val="1"/>
          <c:order val="1"/>
          <c:tx>
            <c:strRef>
              <c:f>'Övning 2'!$A$3</c:f>
              <c:strCache>
                <c:ptCount val="1"/>
                <c:pt idx="0">
                  <c:v>Företag 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'Övning 2'!$B$1:$C$1</c:f>
              <c:strCache>
                <c:ptCount val="2"/>
                <c:pt idx="0">
                  <c:v>Vinst år 1</c:v>
                </c:pt>
                <c:pt idx="1">
                  <c:v>Vinst år 2</c:v>
                </c:pt>
              </c:strCache>
            </c:strRef>
          </c:cat>
          <c:val>
            <c:numRef>
              <c:f>'Övning 2'!$B$3:$C$3</c:f>
              <c:numCache>
                <c:formatCode>General</c:formatCode>
                <c:ptCount val="2"/>
                <c:pt idx="0">
                  <c:v>404</c:v>
                </c:pt>
                <c:pt idx="1">
                  <c:v>2653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D0-4F8A-8A44-0C62F739D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27724239"/>
        <c:axId val="27724719"/>
        <c:axId val="0"/>
      </c:bar3DChart>
      <c:catAx>
        <c:axId val="27724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24719"/>
        <c:crosses val="autoZero"/>
        <c:auto val="1"/>
        <c:lblAlgn val="ctr"/>
        <c:lblOffset val="100"/>
        <c:noMultiLvlLbl val="0"/>
      </c:catAx>
      <c:valAx>
        <c:axId val="2772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Kronor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7724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sv-SE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Valresultat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ABA-4DF3-8698-F124326F9B8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ABA-4DF3-8698-F124326F9B8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ABA-4DF3-8698-F124326F9B8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ABA-4DF3-8698-F124326F9B8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ABA-4DF3-8698-F124326F9B8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ABA-4DF3-8698-F124326F9B8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ABA-4DF3-8698-F124326F9B8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ABA-4DF3-8698-F124326F9B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'Lösning 3'!$B$3:$I$3</c:f>
              <c:strCache>
                <c:ptCount val="8"/>
                <c:pt idx="0">
                  <c:v>S</c:v>
                </c:pt>
                <c:pt idx="1">
                  <c:v>SD</c:v>
                </c:pt>
                <c:pt idx="2">
                  <c:v>M</c:v>
                </c:pt>
                <c:pt idx="3">
                  <c:v>V</c:v>
                </c:pt>
                <c:pt idx="4">
                  <c:v>C</c:v>
                </c:pt>
                <c:pt idx="5">
                  <c:v>KD</c:v>
                </c:pt>
                <c:pt idx="6">
                  <c:v>MP</c:v>
                </c:pt>
                <c:pt idx="7">
                  <c:v>L</c:v>
                </c:pt>
              </c:strCache>
            </c:strRef>
          </c:cat>
          <c:val>
            <c:numRef>
              <c:f>'Lösning 3'!$B$4:$I$4</c:f>
              <c:numCache>
                <c:formatCode>0.00%</c:formatCode>
                <c:ptCount val="8"/>
                <c:pt idx="0">
                  <c:v>0.30330000000000001</c:v>
                </c:pt>
                <c:pt idx="1">
                  <c:v>0.2054</c:v>
                </c:pt>
                <c:pt idx="2">
                  <c:v>0.191</c:v>
                </c:pt>
                <c:pt idx="3">
                  <c:v>6.7500000000000004E-2</c:v>
                </c:pt>
                <c:pt idx="4">
                  <c:v>6.7100000000000007E-2</c:v>
                </c:pt>
                <c:pt idx="5">
                  <c:v>5.3400000000000003E-2</c:v>
                </c:pt>
                <c:pt idx="6">
                  <c:v>5.0799999999999998E-2</c:v>
                </c:pt>
                <c:pt idx="7">
                  <c:v>4.6100000000000002E-2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ABA-4DF3-8698-F124326F9B8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Resultat över fem månader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'Lösning 4'!$B$2:$F$2</c:f>
              <c:strCache>
                <c:ptCount val="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</c:strCache>
            </c:strRef>
          </c:cat>
          <c:val>
            <c:numRef>
              <c:f>'Lösning 4'!$B$5:$F$5</c:f>
              <c:numCache>
                <c:formatCode>#,##0</c:formatCode>
                <c:ptCount val="5"/>
                <c:pt idx="0">
                  <c:v>20000</c:v>
                </c:pt>
                <c:pt idx="1">
                  <c:v>35000</c:v>
                </c:pt>
                <c:pt idx="2">
                  <c:v>15000</c:v>
                </c:pt>
                <c:pt idx="3">
                  <c:v>38000</c:v>
                </c:pt>
                <c:pt idx="4">
                  <c:v>45000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79-4AC2-8823-7E2825FE3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4521199"/>
        <c:axId val="1024521679"/>
      </c:lineChart>
      <c:catAx>
        <c:axId val="1024521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24521679"/>
        <c:crosses val="autoZero"/>
        <c:auto val="1"/>
        <c:lblAlgn val="ctr"/>
        <c:lblOffset val="100"/>
        <c:noMultiLvlLbl val="0"/>
      </c:catAx>
      <c:valAx>
        <c:axId val="1024521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24521199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Resultat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'Lösning 5'!$B$2:$D$2</c:f>
              <c:strCache>
                <c:ptCount val="3"/>
                <c:pt idx="0">
                  <c:v>År 2022</c:v>
                </c:pt>
                <c:pt idx="1">
                  <c:v>År 2023</c:v>
                </c:pt>
                <c:pt idx="2">
                  <c:v>År 2024</c:v>
                </c:pt>
              </c:strCache>
            </c:strRef>
          </c:cat>
          <c:val>
            <c:numRef>
              <c:f>'Lösning 5'!$B$24:$D$24</c:f>
              <c:numCache>
                <c:formatCode>#,##0</c:formatCode>
                <c:ptCount val="3"/>
                <c:pt idx="0">
                  <c:v>5882</c:v>
                </c:pt>
                <c:pt idx="1">
                  <c:v>8899</c:v>
                </c:pt>
                <c:pt idx="2">
                  <c:v>22801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D6-4227-BBD9-AE25DB5C08A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609339423"/>
        <c:axId val="609339903"/>
      </c:lineChart>
      <c:catAx>
        <c:axId val="609339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609339903"/>
        <c:crosses val="autoZero"/>
        <c:auto val="1"/>
        <c:lblAlgn val="ctr"/>
        <c:lblOffset val="100"/>
        <c:noMultiLvlLbl val="0"/>
      </c:catAx>
      <c:valAx>
        <c:axId val="609339903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609339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Frakter i Norden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694-4534-A63C-BED48202FC7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694-4534-A63C-BED48202FC7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694-4534-A63C-BED48202FC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'Lösning 6'!$B$3:$D$3</c:f>
              <c:strCache>
                <c:ptCount val="3"/>
                <c:pt idx="0">
                  <c:v>Sverige</c:v>
                </c:pt>
                <c:pt idx="1">
                  <c:v>Norge</c:v>
                </c:pt>
                <c:pt idx="2">
                  <c:v>Danmark</c:v>
                </c:pt>
              </c:strCache>
            </c:strRef>
          </c:cat>
          <c:val>
            <c:numRef>
              <c:f>'Lösning 6'!$B$7:$D$7</c:f>
              <c:numCache>
                <c:formatCode>General</c:formatCode>
                <c:ptCount val="3"/>
                <c:pt idx="0">
                  <c:v>8725</c:v>
                </c:pt>
                <c:pt idx="1">
                  <c:v>12155</c:v>
                </c:pt>
                <c:pt idx="2">
                  <c:v>10650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94-4534-A63C-BED48202F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Försäljning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'Lösning 7'!$A$4</c:f>
              <c:strCache>
                <c:ptCount val="1"/>
                <c:pt idx="0">
                  <c:v>Plommon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'Lösning 7'!$B$3:$D$3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</c:strCache>
            </c:strRef>
          </c:cat>
          <c:val>
            <c:numRef>
              <c:f>'Lösning 7'!$B$4:$D$4</c:f>
              <c:numCache>
                <c:formatCode>General</c:formatCode>
                <c:ptCount val="3"/>
                <c:pt idx="0">
                  <c:v>500</c:v>
                </c:pt>
                <c:pt idx="1">
                  <c:v>400</c:v>
                </c:pt>
                <c:pt idx="2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F-4E0D-8A66-6DAC5C89FF3E}"/>
            </c:ext>
          </c:extLst>
        </c:ser>
        <c:ser>
          <c:idx val="1"/>
          <c:order val="1"/>
          <c:tx>
            <c:strRef>
              <c:f>'Lösning 7'!$A$5</c:f>
              <c:strCache>
                <c:ptCount val="1"/>
                <c:pt idx="0">
                  <c:v>Äpplen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'Lösning 7'!$B$3:$D$3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</c:strCache>
            </c:strRef>
          </c:cat>
          <c:val>
            <c:numRef>
              <c:f>'Lösning 7'!$B$5:$D$5</c:f>
              <c:numCache>
                <c:formatCode>General</c:formatCode>
                <c:ptCount val="3"/>
                <c:pt idx="0">
                  <c:v>600</c:v>
                </c:pt>
                <c:pt idx="1">
                  <c:v>500</c:v>
                </c:pt>
                <c:pt idx="2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F-4E0D-8A66-6DAC5C89FF3E}"/>
            </c:ext>
          </c:extLst>
        </c:ser>
        <c:ser>
          <c:idx val="2"/>
          <c:order val="2"/>
          <c:tx>
            <c:strRef>
              <c:f>'Lösning 7'!$A$6</c:f>
              <c:strCache>
                <c:ptCount val="1"/>
                <c:pt idx="0">
                  <c:v>Persikor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'Lösning 7'!$B$3:$D$3</c:f>
              <c:strCache>
                <c:ptCount val="3"/>
                <c:pt idx="0">
                  <c:v>Januari</c:v>
                </c:pt>
                <c:pt idx="1">
                  <c:v>Februari</c:v>
                </c:pt>
                <c:pt idx="2">
                  <c:v>Mars</c:v>
                </c:pt>
              </c:strCache>
            </c:strRef>
          </c:cat>
          <c:val>
            <c:numRef>
              <c:f>'Lösning 7'!$B$6:$D$6</c:f>
              <c:numCache>
                <c:formatCode>General</c:formatCode>
                <c:ptCount val="3"/>
                <c:pt idx="0">
                  <c:v>250</c:v>
                </c:pt>
                <c:pt idx="1">
                  <c:v>350</c:v>
                </c:pt>
                <c:pt idx="2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FF-4E0D-8A66-6DAC5C89FF3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51004463"/>
        <c:axId val="751005423"/>
      </c:barChart>
      <c:catAx>
        <c:axId val="75100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751005423"/>
        <c:crosses val="autoZero"/>
        <c:auto val="1"/>
        <c:lblAlgn val="ctr"/>
        <c:lblOffset val="100"/>
        <c:noMultiLvlLbl val="0"/>
      </c:catAx>
      <c:valAx>
        <c:axId val="7510054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Kilo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v-S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75100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'Lösning 8'!$A$2</c:f>
              <c:strCache>
                <c:ptCount val="1"/>
                <c:pt idx="0">
                  <c:v>Jordgubbar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'Lösning 8'!$B$1:$D$1</c:f>
              <c:strCache>
                <c:ptCount val="3"/>
                <c:pt idx="0">
                  <c:v>Juni</c:v>
                </c:pt>
                <c:pt idx="1">
                  <c:v>Juli</c:v>
                </c:pt>
                <c:pt idx="2">
                  <c:v>Augusti</c:v>
                </c:pt>
              </c:strCache>
            </c:strRef>
          </c:cat>
          <c:val>
            <c:numRef>
              <c:f>'Lösning 8'!$B$2:$D$2</c:f>
              <c:numCache>
                <c:formatCode>_-* #\ ##0_-;\-* #\ ##0_-;_-* "-"??_-;_-@_-</c:formatCode>
                <c:ptCount val="3"/>
                <c:pt idx="0">
                  <c:v>3048</c:v>
                </c:pt>
                <c:pt idx="1">
                  <c:v>232</c:v>
                </c:pt>
                <c:pt idx="2">
                  <c:v>1406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EC-48C4-B690-067DBCE944DF}"/>
            </c:ext>
          </c:extLst>
        </c:ser>
        <c:ser>
          <c:idx val="1"/>
          <c:order val="1"/>
          <c:tx>
            <c:strRef>
              <c:f>'Lösning 8'!$A$3</c:f>
              <c:strCache>
                <c:ptCount val="1"/>
                <c:pt idx="0">
                  <c:v>Smultron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'Lösning 8'!$B$1:$D$1</c:f>
              <c:strCache>
                <c:ptCount val="3"/>
                <c:pt idx="0">
                  <c:v>Juni</c:v>
                </c:pt>
                <c:pt idx="1">
                  <c:v>Juli</c:v>
                </c:pt>
                <c:pt idx="2">
                  <c:v>Augusti</c:v>
                </c:pt>
              </c:strCache>
            </c:strRef>
          </c:cat>
          <c:val>
            <c:numRef>
              <c:f>'Lösning 8'!$B$3:$D$3</c:f>
              <c:numCache>
                <c:formatCode>_-* #\ ##0_-;\-* #\ ##0_-;_-* "-"??_-;_-@_-</c:formatCode>
                <c:ptCount val="3"/>
                <c:pt idx="0">
                  <c:v>2955</c:v>
                </c:pt>
                <c:pt idx="1">
                  <c:v>821</c:v>
                </c:pt>
                <c:pt idx="2">
                  <c:v>2040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EC-48C4-B690-067DBCE944DF}"/>
            </c:ext>
          </c:extLst>
        </c:ser>
        <c:ser>
          <c:idx val="2"/>
          <c:order val="2"/>
          <c:tx>
            <c:strRef>
              <c:f>'Lösning 8'!$A$4</c:f>
              <c:strCache>
                <c:ptCount val="1"/>
                <c:pt idx="0">
                  <c:v>Blåbär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'Lösning 8'!$B$1:$D$1</c:f>
              <c:strCache>
                <c:ptCount val="3"/>
                <c:pt idx="0">
                  <c:v>Juni</c:v>
                </c:pt>
                <c:pt idx="1">
                  <c:v>Juli</c:v>
                </c:pt>
                <c:pt idx="2">
                  <c:v>Augusti</c:v>
                </c:pt>
              </c:strCache>
            </c:strRef>
          </c:cat>
          <c:val>
            <c:numRef>
              <c:f>'Lösning 8'!$B$4:$D$4</c:f>
              <c:numCache>
                <c:formatCode>_-* #\ ##0_-;\-* #\ ##0_-;_-* "-"??_-;_-@_-</c:formatCode>
                <c:ptCount val="3"/>
                <c:pt idx="0">
                  <c:v>1466</c:v>
                </c:pt>
                <c:pt idx="1">
                  <c:v>1338</c:v>
                </c:pt>
                <c:pt idx="2">
                  <c:v>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EC-48C4-B690-067DBCE944D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310053375"/>
        <c:axId val="1310054815"/>
      </c:barChart>
      <c:catAx>
        <c:axId val="1310053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310054815"/>
        <c:crosses val="autoZero"/>
        <c:auto val="1"/>
        <c:lblAlgn val="ctr"/>
        <c:lblOffset val="100"/>
        <c:noMultiLvlLbl val="0"/>
      </c:catAx>
      <c:valAx>
        <c:axId val="1310054815"/>
        <c:scaling>
          <c:orientation val="minMax"/>
        </c:scaling>
        <c:delete val="0"/>
        <c:axPos val="b"/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310053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Bilförsäljning i Sverige under 3 år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view3D>
      <c:rotX val="15"/>
      <c:rotY val="2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'Lösning 9'!$A$4</c:f>
              <c:strCache>
                <c:ptCount val="1"/>
                <c:pt idx="0">
                  <c:v>BMW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'Lösning 9'!$B$3:$D$3</c:f>
              <c:strCache>
                <c:ptCount val="3"/>
                <c:pt idx="0">
                  <c:v>År 2022</c:v>
                </c:pt>
                <c:pt idx="1">
                  <c:v>År 2022</c:v>
                </c:pt>
                <c:pt idx="2">
                  <c:v>År 2023</c:v>
                </c:pt>
              </c:strCache>
            </c:strRef>
          </c:cat>
          <c:val>
            <c:numRef>
              <c:f>'Lösning 9'!$B$4:$D$4</c:f>
              <c:numCache>
                <c:formatCode>_-* #\ ##0_-;\-* #\ ##0_-;_-* "-"??_-;_-@_-</c:formatCode>
                <c:ptCount val="3"/>
                <c:pt idx="0">
                  <c:v>3048</c:v>
                </c:pt>
                <c:pt idx="1">
                  <c:v>2745</c:v>
                </c:pt>
                <c:pt idx="2">
                  <c:v>1406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6D-42F1-995B-5EBED0BE71B8}"/>
            </c:ext>
          </c:extLst>
        </c:ser>
        <c:ser>
          <c:idx val="1"/>
          <c:order val="1"/>
          <c:tx>
            <c:strRef>
              <c:f>'Lösning 9'!$A$5</c:f>
              <c:strCache>
                <c:ptCount val="1"/>
                <c:pt idx="0">
                  <c:v>Audi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'Lösning 9'!$B$3:$D$3</c:f>
              <c:strCache>
                <c:ptCount val="3"/>
                <c:pt idx="0">
                  <c:v>År 2022</c:v>
                </c:pt>
                <c:pt idx="1">
                  <c:v>År 2022</c:v>
                </c:pt>
                <c:pt idx="2">
                  <c:v>År 2023</c:v>
                </c:pt>
              </c:strCache>
            </c:strRef>
          </c:cat>
          <c:val>
            <c:numRef>
              <c:f>'Lösning 9'!$B$5:$D$5</c:f>
              <c:numCache>
                <c:formatCode>_-* #\ ##0_-;\-* #\ ##0_-;_-* "-"??_-;_-@_-</c:formatCode>
                <c:ptCount val="3"/>
                <c:pt idx="0">
                  <c:v>2632</c:v>
                </c:pt>
                <c:pt idx="1">
                  <c:v>821</c:v>
                </c:pt>
                <c:pt idx="2">
                  <c:v>2040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6D-42F1-995B-5EBED0BE71B8}"/>
            </c:ext>
          </c:extLst>
        </c:ser>
        <c:ser>
          <c:idx val="2"/>
          <c:order val="2"/>
          <c:tx>
            <c:strRef>
              <c:f>'Lösning 9'!$A$6</c:f>
              <c:strCache>
                <c:ptCount val="1"/>
                <c:pt idx="0">
                  <c:v>Mercedes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'Lösning 9'!$B$3:$D$3</c:f>
              <c:strCache>
                <c:ptCount val="3"/>
                <c:pt idx="0">
                  <c:v>År 2022</c:v>
                </c:pt>
                <c:pt idx="1">
                  <c:v>År 2022</c:v>
                </c:pt>
                <c:pt idx="2">
                  <c:v>År 2023</c:v>
                </c:pt>
              </c:strCache>
            </c:strRef>
          </c:cat>
          <c:val>
            <c:numRef>
              <c:f>'Lösning 9'!$B$6:$D$6</c:f>
              <c:numCache>
                <c:formatCode>_-* #\ ##0_-;\-* #\ ##0_-;_-* "-"??_-;_-@_-</c:formatCode>
                <c:ptCount val="3"/>
                <c:pt idx="0">
                  <c:v>1466</c:v>
                </c:pt>
                <c:pt idx="1">
                  <c:v>1338</c:v>
                </c:pt>
                <c:pt idx="2">
                  <c:v>1504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6D-42F1-995B-5EBED0BE7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6764031"/>
        <c:axId val="1626757311"/>
        <c:axId val="0"/>
      </c:bar3DChart>
      <c:catAx>
        <c:axId val="162676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626757311"/>
        <c:crosses val="autoZero"/>
        <c:auto val="1"/>
        <c:lblAlgn val="ctr"/>
        <c:lblOffset val="100"/>
        <c:noMultiLvlLbl val="0"/>
      </c:catAx>
      <c:valAx>
        <c:axId val="162675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626764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3573053-5183-4669-987D-D8DFA3550E57}">
  <sheetPr/>
  <sheetViews>
    <sheetView zoomScale="2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65EEDA5-2FC3-4F15-B1B3-8B361838123E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3336250" cy="15240000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8005A2E-1B84-A02D-C04A-5BA06923C34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2</xdr:row>
      <xdr:rowOff>100012</xdr:rowOff>
    </xdr:from>
    <xdr:to>
      <xdr:col>12</xdr:col>
      <xdr:colOff>533400</xdr:colOff>
      <xdr:row>17</xdr:row>
      <xdr:rowOff>128587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6DD8CBE-2517-48CF-922B-42CE8892E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0.89958</cdr:y>
    </cdr:from>
    <cdr:to>
      <cdr:x>0.19992</cdr:x>
      <cdr:y>0.99688</cdr:y>
    </cdr:to>
    <cdr:sp macro="" textlink="">
      <cdr:nvSpPr>
        <cdr:cNvPr id="2" name="textruta 1">
          <a:extLst xmlns:a="http://schemas.openxmlformats.org/drawingml/2006/main">
            <a:ext uri="{FF2B5EF4-FFF2-40B4-BE49-F238E27FC236}">
              <a16:creationId xmlns:a16="http://schemas.microsoft.com/office/drawing/2014/main" id="{ED798DB8-7114-F25E-9219-DE4E076054D3}"/>
            </a:ext>
          </a:extLst>
        </cdr:cNvPr>
        <cdr:cNvSpPr txBox="1"/>
      </cdr:nvSpPr>
      <cdr:spPr>
        <a:xfrm xmlns:a="http://schemas.openxmlformats.org/drawingml/2006/main">
          <a:off x="0" y="2474595"/>
          <a:ext cx="914400" cy="2676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/>
            <a:t>Förnamn Efternamn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917EFD0C-4BE1-93F2-3B59-0AFAF2BDBB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0.03265</cdr:x>
      <cdr:y>0.925</cdr:y>
    </cdr:from>
    <cdr:to>
      <cdr:x>0.07184</cdr:x>
      <cdr:y>0.985</cdr:y>
    </cdr:to>
    <cdr:sp macro="" textlink="">
      <cdr:nvSpPr>
        <cdr:cNvPr id="2" name="textruta 1">
          <a:extLst xmlns:a="http://schemas.openxmlformats.org/drawingml/2006/main">
            <a:ext uri="{FF2B5EF4-FFF2-40B4-BE49-F238E27FC236}">
              <a16:creationId xmlns:a16="http://schemas.microsoft.com/office/drawing/2014/main" id="{E857A5DA-897E-F77E-5E7B-66310C93D552}"/>
            </a:ext>
          </a:extLst>
        </cdr:cNvPr>
        <cdr:cNvSpPr txBox="1"/>
      </cdr:nvSpPr>
      <cdr:spPr>
        <a:xfrm xmlns:a="http://schemas.openxmlformats.org/drawingml/2006/main">
          <a:off x="762000" y="140970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v-SE" sz="1100"/>
            <a:t>Stefan ärlemalm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75247</xdr:rowOff>
    </xdr:from>
    <xdr:to>
      <xdr:col>9</xdr:col>
      <xdr:colOff>19050</xdr:colOff>
      <xdr:row>20</xdr:row>
      <xdr:rowOff>115252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5C4803E8-FEA5-42FE-97E6-95B5997297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134302</xdr:rowOff>
    </xdr:from>
    <xdr:to>
      <xdr:col>7</xdr:col>
      <xdr:colOff>106680</xdr:colOff>
      <xdr:row>20</xdr:row>
      <xdr:rowOff>170497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7896D203-EEE0-4361-B510-747016107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0</xdr:row>
      <xdr:rowOff>103822</xdr:rowOff>
    </xdr:from>
    <xdr:to>
      <xdr:col>11</xdr:col>
      <xdr:colOff>340995</xdr:colOff>
      <xdr:row>15</xdr:row>
      <xdr:rowOff>39052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2FF7EE8-87C9-7763-EB67-6162A0F07D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131445</xdr:colOff>
      <xdr:row>0</xdr:row>
      <xdr:rowOff>115252</xdr:rowOff>
    </xdr:from>
    <xdr:to>
      <xdr:col>11</xdr:col>
      <xdr:colOff>238125</xdr:colOff>
      <xdr:row>15</xdr:row>
      <xdr:rowOff>132397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1420F5D3-D720-4F2A-B9DB-ACBC5E0A6D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2</xdr:row>
      <xdr:rowOff>100012</xdr:rowOff>
    </xdr:from>
    <xdr:to>
      <xdr:col>12</xdr:col>
      <xdr:colOff>533400</xdr:colOff>
      <xdr:row>17</xdr:row>
      <xdr:rowOff>128587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BCB28C96-C2D4-6280-5B64-7D5A3FAAFC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20002</xdr:rowOff>
    </xdr:from>
    <xdr:to>
      <xdr:col>12</xdr:col>
      <xdr:colOff>121920</xdr:colOff>
      <xdr:row>15</xdr:row>
      <xdr:rowOff>56197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6EBFFFD3-D644-4715-B14F-3CEE3EB286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ACEF6-5E72-458D-986A-23386EE1FBC6}">
  <dimension ref="A1:D6"/>
  <sheetViews>
    <sheetView tabSelected="1" workbookViewId="0"/>
  </sheetViews>
  <sheetFormatPr defaultRowHeight="15" x14ac:dyDescent="0.25"/>
  <sheetData>
    <row r="1" spans="1:4" ht="18.75" x14ac:dyDescent="0.3">
      <c r="A1" s="4" t="s">
        <v>6</v>
      </c>
    </row>
    <row r="3" spans="1:4" x14ac:dyDescent="0.25">
      <c r="B3" s="2" t="s">
        <v>0</v>
      </c>
      <c r="C3" s="2" t="s">
        <v>1</v>
      </c>
      <c r="D3" s="2" t="s">
        <v>2</v>
      </c>
    </row>
    <row r="4" spans="1:4" x14ac:dyDescent="0.25">
      <c r="A4" t="s">
        <v>3</v>
      </c>
      <c r="B4">
        <v>1125</v>
      </c>
      <c r="C4">
        <v>2255</v>
      </c>
      <c r="D4">
        <v>3050</v>
      </c>
    </row>
    <row r="5" spans="1:4" x14ac:dyDescent="0.25">
      <c r="A5" t="s">
        <v>4</v>
      </c>
      <c r="B5">
        <v>3100</v>
      </c>
      <c r="C5">
        <v>3900</v>
      </c>
      <c r="D5">
        <v>5000</v>
      </c>
    </row>
    <row r="6" spans="1:4" x14ac:dyDescent="0.25">
      <c r="A6" t="s">
        <v>5</v>
      </c>
      <c r="B6">
        <v>4500</v>
      </c>
      <c r="C6">
        <v>6000</v>
      </c>
      <c r="D6">
        <v>2600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0BBED-07AA-4C7B-99C3-2933D38E833B}">
  <dimension ref="A1:D7"/>
  <sheetViews>
    <sheetView workbookViewId="0"/>
  </sheetViews>
  <sheetFormatPr defaultRowHeight="15" x14ac:dyDescent="0.25"/>
  <sheetData>
    <row r="1" spans="1:4" ht="15.75" x14ac:dyDescent="0.25">
      <c r="A1" s="3" t="s">
        <v>50</v>
      </c>
    </row>
    <row r="3" spans="1:4" x14ac:dyDescent="0.25">
      <c r="B3" t="s">
        <v>0</v>
      </c>
      <c r="C3" t="s">
        <v>1</v>
      </c>
      <c r="D3" t="s">
        <v>2</v>
      </c>
    </row>
    <row r="4" spans="1:4" x14ac:dyDescent="0.25">
      <c r="A4" t="s">
        <v>9</v>
      </c>
      <c r="B4">
        <v>1125</v>
      </c>
      <c r="C4">
        <v>2255</v>
      </c>
      <c r="D4">
        <v>3050</v>
      </c>
    </row>
    <row r="5" spans="1:4" x14ac:dyDescent="0.25">
      <c r="A5" t="s">
        <v>10</v>
      </c>
      <c r="B5">
        <v>3100</v>
      </c>
      <c r="C5">
        <v>3900</v>
      </c>
      <c r="D5">
        <v>5000</v>
      </c>
    </row>
    <row r="6" spans="1:4" x14ac:dyDescent="0.25">
      <c r="A6" t="s">
        <v>52</v>
      </c>
      <c r="B6">
        <v>4500</v>
      </c>
      <c r="C6">
        <v>6000</v>
      </c>
      <c r="D6">
        <v>2600</v>
      </c>
    </row>
    <row r="7" spans="1:4" x14ac:dyDescent="0.25">
      <c r="A7" t="s">
        <v>51</v>
      </c>
      <c r="B7">
        <f>SUM(B4:B6)</f>
        <v>8725</v>
      </c>
      <c r="C7">
        <f t="shared" ref="C7:D7" si="0">SUM(C4:C6)</f>
        <v>12155</v>
      </c>
      <c r="D7">
        <f t="shared" si="0"/>
        <v>10650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2652E-8C6C-4C6F-B5C4-092CA43A9165}">
  <dimension ref="A1:D7"/>
  <sheetViews>
    <sheetView workbookViewId="0">
      <selection activeCell="M12" sqref="M12"/>
    </sheetView>
  </sheetViews>
  <sheetFormatPr defaultRowHeight="15" x14ac:dyDescent="0.25"/>
  <sheetData>
    <row r="1" spans="1:4" ht="15.75" x14ac:dyDescent="0.25">
      <c r="A1" s="3" t="s">
        <v>50</v>
      </c>
    </row>
    <row r="3" spans="1:4" x14ac:dyDescent="0.25">
      <c r="B3" t="s">
        <v>0</v>
      </c>
      <c r="C3" t="s">
        <v>1</v>
      </c>
      <c r="D3" t="s">
        <v>2</v>
      </c>
    </row>
    <row r="4" spans="1:4" x14ac:dyDescent="0.25">
      <c r="A4" t="s">
        <v>9</v>
      </c>
      <c r="B4">
        <v>1125</v>
      </c>
      <c r="C4">
        <v>2255</v>
      </c>
      <c r="D4">
        <v>3050</v>
      </c>
    </row>
    <row r="5" spans="1:4" x14ac:dyDescent="0.25">
      <c r="A5" t="s">
        <v>10</v>
      </c>
      <c r="B5">
        <v>3100</v>
      </c>
      <c r="C5">
        <v>3900</v>
      </c>
      <c r="D5">
        <v>5000</v>
      </c>
    </row>
    <row r="6" spans="1:4" x14ac:dyDescent="0.25">
      <c r="A6" t="s">
        <v>52</v>
      </c>
      <c r="B6">
        <v>4500</v>
      </c>
      <c r="C6">
        <v>6000</v>
      </c>
      <c r="D6">
        <v>2600</v>
      </c>
    </row>
    <row r="7" spans="1:4" x14ac:dyDescent="0.25">
      <c r="A7" t="s">
        <v>51</v>
      </c>
      <c r="B7">
        <f>SUM(B4:B6)</f>
        <v>8725</v>
      </c>
      <c r="C7">
        <f t="shared" ref="C7:D7" si="0">SUM(C4:C6)</f>
        <v>12155</v>
      </c>
      <c r="D7">
        <f t="shared" si="0"/>
        <v>10650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E4E34-5192-413A-8FEE-B748301009DA}">
  <dimension ref="A1:E6"/>
  <sheetViews>
    <sheetView workbookViewId="0"/>
  </sheetViews>
  <sheetFormatPr defaultRowHeight="15" x14ac:dyDescent="0.25"/>
  <sheetData>
    <row r="1" spans="1:5" x14ac:dyDescent="0.25">
      <c r="A1" t="s">
        <v>53</v>
      </c>
    </row>
    <row r="3" spans="1:5" x14ac:dyDescent="0.25">
      <c r="B3" t="s">
        <v>54</v>
      </c>
      <c r="C3" t="s">
        <v>55</v>
      </c>
      <c r="D3" t="s">
        <v>56</v>
      </c>
      <c r="E3" t="s">
        <v>57</v>
      </c>
    </row>
    <row r="4" spans="1:5" x14ac:dyDescent="0.25">
      <c r="A4" t="s">
        <v>58</v>
      </c>
      <c r="B4">
        <v>500</v>
      </c>
      <c r="C4">
        <v>400</v>
      </c>
      <c r="D4">
        <v>350</v>
      </c>
      <c r="E4">
        <v>1250</v>
      </c>
    </row>
    <row r="5" spans="1:5" x14ac:dyDescent="0.25">
      <c r="A5" t="s">
        <v>59</v>
      </c>
      <c r="B5">
        <v>600</v>
      </c>
      <c r="C5">
        <v>500</v>
      </c>
      <c r="D5">
        <v>450</v>
      </c>
      <c r="E5">
        <v>1550</v>
      </c>
    </row>
    <row r="6" spans="1:5" x14ac:dyDescent="0.25">
      <c r="A6" t="s">
        <v>60</v>
      </c>
      <c r="B6">
        <v>250</v>
      </c>
      <c r="C6">
        <v>350</v>
      </c>
      <c r="D6">
        <v>500</v>
      </c>
      <c r="E6">
        <v>1100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9966D-300B-4FF1-8EAB-09B4FBA0F49C}">
  <dimension ref="A1:E6"/>
  <sheetViews>
    <sheetView workbookViewId="0">
      <selection activeCell="P8" sqref="P8"/>
    </sheetView>
  </sheetViews>
  <sheetFormatPr defaultRowHeight="15" x14ac:dyDescent="0.25"/>
  <sheetData>
    <row r="1" spans="1:5" x14ac:dyDescent="0.25">
      <c r="A1" t="s">
        <v>53</v>
      </c>
    </row>
    <row r="3" spans="1:5" x14ac:dyDescent="0.25">
      <c r="B3" t="s">
        <v>54</v>
      </c>
      <c r="C3" t="s">
        <v>55</v>
      </c>
      <c r="D3" t="s">
        <v>56</v>
      </c>
      <c r="E3" t="s">
        <v>57</v>
      </c>
    </row>
    <row r="4" spans="1:5" x14ac:dyDescent="0.25">
      <c r="A4" t="s">
        <v>58</v>
      </c>
      <c r="B4">
        <v>500</v>
      </c>
      <c r="C4">
        <v>400</v>
      </c>
      <c r="D4">
        <v>350</v>
      </c>
      <c r="E4">
        <v>1250</v>
      </c>
    </row>
    <row r="5" spans="1:5" x14ac:dyDescent="0.25">
      <c r="A5" t="s">
        <v>59</v>
      </c>
      <c r="B5">
        <v>600</v>
      </c>
      <c r="C5">
        <v>500</v>
      </c>
      <c r="D5">
        <v>450</v>
      </c>
      <c r="E5">
        <v>1550</v>
      </c>
    </row>
    <row r="6" spans="1:5" x14ac:dyDescent="0.25">
      <c r="A6" t="s">
        <v>60</v>
      </c>
      <c r="B6">
        <v>250</v>
      </c>
      <c r="C6">
        <v>350</v>
      </c>
      <c r="D6">
        <v>500</v>
      </c>
      <c r="E6">
        <v>1100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EEDA7-9DE0-43B9-9EBA-BF4980416835}">
  <dimension ref="A1:D4"/>
  <sheetViews>
    <sheetView workbookViewId="0"/>
  </sheetViews>
  <sheetFormatPr defaultRowHeight="15" x14ac:dyDescent="0.25"/>
  <cols>
    <col min="1" max="1" width="10" bestFit="1" customWidth="1"/>
  </cols>
  <sheetData>
    <row r="1" spans="1:4" x14ac:dyDescent="0.25">
      <c r="B1" t="s">
        <v>61</v>
      </c>
      <c r="C1" t="s">
        <v>62</v>
      </c>
      <c r="D1" t="s">
        <v>63</v>
      </c>
    </row>
    <row r="2" spans="1:4" x14ac:dyDescent="0.25">
      <c r="A2" t="s">
        <v>64</v>
      </c>
      <c r="B2" s="10">
        <v>3048</v>
      </c>
      <c r="C2" s="10">
        <v>232</v>
      </c>
      <c r="D2" s="10">
        <v>1406</v>
      </c>
    </row>
    <row r="3" spans="1:4" x14ac:dyDescent="0.25">
      <c r="A3" t="s">
        <v>65</v>
      </c>
      <c r="B3" s="10">
        <v>2955</v>
      </c>
      <c r="C3" s="10">
        <v>821</v>
      </c>
      <c r="D3" s="10">
        <v>2040</v>
      </c>
    </row>
    <row r="4" spans="1:4" x14ac:dyDescent="0.25">
      <c r="A4" t="s">
        <v>66</v>
      </c>
      <c r="B4" s="10">
        <v>1466</v>
      </c>
      <c r="C4" s="10">
        <v>1338</v>
      </c>
      <c r="D4" s="10">
        <v>504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7BE4F-0A9D-4164-B603-66DA7C8BCCAB}">
  <dimension ref="A1:D4"/>
  <sheetViews>
    <sheetView workbookViewId="0">
      <selection activeCell="O17" sqref="O17"/>
    </sheetView>
  </sheetViews>
  <sheetFormatPr defaultRowHeight="15" x14ac:dyDescent="0.25"/>
  <cols>
    <col min="1" max="1" width="10" bestFit="1" customWidth="1"/>
  </cols>
  <sheetData>
    <row r="1" spans="1:4" x14ac:dyDescent="0.25">
      <c r="B1" t="s">
        <v>61</v>
      </c>
      <c r="C1" t="s">
        <v>62</v>
      </c>
      <c r="D1" t="s">
        <v>63</v>
      </c>
    </row>
    <row r="2" spans="1:4" x14ac:dyDescent="0.25">
      <c r="A2" t="s">
        <v>64</v>
      </c>
      <c r="B2" s="10">
        <v>3048</v>
      </c>
      <c r="C2" s="10">
        <v>232</v>
      </c>
      <c r="D2" s="10">
        <v>1406</v>
      </c>
    </row>
    <row r="3" spans="1:4" x14ac:dyDescent="0.25">
      <c r="A3" t="s">
        <v>65</v>
      </c>
      <c r="B3" s="10">
        <v>2955</v>
      </c>
      <c r="C3" s="10">
        <v>821</v>
      </c>
      <c r="D3" s="10">
        <v>2040</v>
      </c>
    </row>
    <row r="4" spans="1:4" x14ac:dyDescent="0.25">
      <c r="A4" t="s">
        <v>66</v>
      </c>
      <c r="B4" s="10">
        <v>1466</v>
      </c>
      <c r="C4" s="10">
        <v>1338</v>
      </c>
      <c r="D4" s="10">
        <v>504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4E3AE-186B-4122-9002-1BF3802B844E}">
  <dimension ref="A1:D6"/>
  <sheetViews>
    <sheetView workbookViewId="0"/>
  </sheetViews>
  <sheetFormatPr defaultRowHeight="15" x14ac:dyDescent="0.25"/>
  <sheetData>
    <row r="1" spans="1:4" x14ac:dyDescent="0.25">
      <c r="A1" s="1" t="s">
        <v>67</v>
      </c>
    </row>
    <row r="3" spans="1:4" x14ac:dyDescent="0.25">
      <c r="B3" t="str">
        <f ca="1">"År "&amp;YEAR(TODAY())-2</f>
        <v>År 2022</v>
      </c>
      <c r="C3" t="str">
        <f ca="1">"År "&amp;YEAR(TODAY())-2</f>
        <v>År 2022</v>
      </c>
      <c r="D3" t="str">
        <f ca="1">"År "&amp;YEAR(TODAY())-1</f>
        <v>År 2023</v>
      </c>
    </row>
    <row r="4" spans="1:4" x14ac:dyDescent="0.25">
      <c r="A4" t="s">
        <v>68</v>
      </c>
      <c r="B4" s="10">
        <v>3048</v>
      </c>
      <c r="C4" s="10">
        <v>2745</v>
      </c>
      <c r="D4" s="10">
        <v>1406</v>
      </c>
    </row>
    <row r="5" spans="1:4" x14ac:dyDescent="0.25">
      <c r="A5" t="s">
        <v>69</v>
      </c>
      <c r="B5" s="10">
        <v>2632</v>
      </c>
      <c r="C5" s="10">
        <v>821</v>
      </c>
      <c r="D5" s="10">
        <v>2040</v>
      </c>
    </row>
    <row r="6" spans="1:4" x14ac:dyDescent="0.25">
      <c r="A6" t="s">
        <v>70</v>
      </c>
      <c r="B6" s="10">
        <v>1466</v>
      </c>
      <c r="C6" s="10">
        <v>1338</v>
      </c>
      <c r="D6" s="10">
        <v>1504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4BAB8-92DB-4686-8618-408E64748478}">
  <dimension ref="A1:D6"/>
  <sheetViews>
    <sheetView workbookViewId="0">
      <selection activeCell="D8" sqref="D8"/>
    </sheetView>
  </sheetViews>
  <sheetFormatPr defaultRowHeight="15" x14ac:dyDescent="0.25"/>
  <sheetData>
    <row r="1" spans="1:4" x14ac:dyDescent="0.25">
      <c r="A1" s="1" t="s">
        <v>67</v>
      </c>
    </row>
    <row r="3" spans="1:4" x14ac:dyDescent="0.25">
      <c r="B3" t="str">
        <f ca="1">"År "&amp;YEAR(TODAY())-2</f>
        <v>År 2022</v>
      </c>
      <c r="C3" t="str">
        <f ca="1">"År "&amp;YEAR(TODAY())-2</f>
        <v>År 2022</v>
      </c>
      <c r="D3" t="str">
        <f ca="1">"År "&amp;YEAR(TODAY())-1</f>
        <v>År 2023</v>
      </c>
    </row>
    <row r="4" spans="1:4" x14ac:dyDescent="0.25">
      <c r="A4" t="s">
        <v>68</v>
      </c>
      <c r="B4" s="10">
        <v>3048</v>
      </c>
      <c r="C4" s="10">
        <v>2745</v>
      </c>
      <c r="D4" s="10">
        <v>1406</v>
      </c>
    </row>
    <row r="5" spans="1:4" x14ac:dyDescent="0.25">
      <c r="A5" t="s">
        <v>69</v>
      </c>
      <c r="B5" s="10">
        <v>2632</v>
      </c>
      <c r="C5" s="10">
        <v>821</v>
      </c>
      <c r="D5" s="10">
        <v>2040</v>
      </c>
    </row>
    <row r="6" spans="1:4" x14ac:dyDescent="0.25">
      <c r="A6" t="s">
        <v>70</v>
      </c>
      <c r="B6" s="10">
        <v>1466</v>
      </c>
      <c r="C6" s="10">
        <v>1338</v>
      </c>
      <c r="D6" s="10">
        <v>1504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634A7-FE60-4B53-BA31-1A54E95FDB21}">
  <dimension ref="A1:D6"/>
  <sheetViews>
    <sheetView workbookViewId="0">
      <selection activeCell="A3" sqref="A3:D6"/>
    </sheetView>
  </sheetViews>
  <sheetFormatPr defaultRowHeight="15" x14ac:dyDescent="0.25"/>
  <sheetData>
    <row r="1" spans="1:4" ht="18.75" x14ac:dyDescent="0.3">
      <c r="A1" s="4" t="s">
        <v>6</v>
      </c>
    </row>
    <row r="3" spans="1:4" x14ac:dyDescent="0.25">
      <c r="B3" s="2" t="s">
        <v>0</v>
      </c>
      <c r="C3" s="2" t="s">
        <v>1</v>
      </c>
      <c r="D3" s="2" t="s">
        <v>2</v>
      </c>
    </row>
    <row r="4" spans="1:4" x14ac:dyDescent="0.25">
      <c r="A4" t="s">
        <v>3</v>
      </c>
      <c r="B4">
        <v>1125</v>
      </c>
      <c r="C4">
        <v>2255</v>
      </c>
      <c r="D4">
        <v>3050</v>
      </c>
    </row>
    <row r="5" spans="1:4" x14ac:dyDescent="0.25">
      <c r="A5" t="s">
        <v>4</v>
      </c>
      <c r="B5">
        <v>3100</v>
      </c>
      <c r="C5">
        <v>3900</v>
      </c>
      <c r="D5">
        <v>5000</v>
      </c>
    </row>
    <row r="6" spans="1:4" x14ac:dyDescent="0.25">
      <c r="A6" t="s">
        <v>5</v>
      </c>
      <c r="B6">
        <v>4500</v>
      </c>
      <c r="C6">
        <v>6000</v>
      </c>
      <c r="D6">
        <v>2600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FB591-EF4E-43B6-A9D1-EFAB781ED7F8}">
  <dimension ref="A1:C3"/>
  <sheetViews>
    <sheetView workbookViewId="0"/>
  </sheetViews>
  <sheetFormatPr defaultRowHeight="15" x14ac:dyDescent="0.25"/>
  <cols>
    <col min="2" max="2" width="9.140625" bestFit="1" customWidth="1"/>
  </cols>
  <sheetData>
    <row r="1" spans="1:3" s="2" customFormat="1" x14ac:dyDescent="0.25">
      <c r="B1" s="2" t="s">
        <v>7</v>
      </c>
      <c r="C1" s="2" t="s">
        <v>8</v>
      </c>
    </row>
    <row r="2" spans="1:3" x14ac:dyDescent="0.25">
      <c r="A2" t="s">
        <v>9</v>
      </c>
      <c r="B2">
        <v>3466</v>
      </c>
      <c r="C2">
        <v>13230</v>
      </c>
    </row>
    <row r="3" spans="1:3" x14ac:dyDescent="0.25">
      <c r="A3" t="s">
        <v>10</v>
      </c>
      <c r="B3">
        <v>404</v>
      </c>
      <c r="C3">
        <v>2653</v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D8A2-03A8-4F96-B1BB-90811F894E96}">
  <dimension ref="A1:J5"/>
  <sheetViews>
    <sheetView workbookViewId="0"/>
  </sheetViews>
  <sheetFormatPr defaultRowHeight="15" x14ac:dyDescent="0.25"/>
  <cols>
    <col min="1" max="1" width="11.140625" customWidth="1"/>
    <col min="2" max="10" width="6.85546875" customWidth="1"/>
  </cols>
  <sheetData>
    <row r="1" spans="1:10" ht="15.75" x14ac:dyDescent="0.25">
      <c r="A1" s="3" t="s">
        <v>23</v>
      </c>
    </row>
    <row r="3" spans="1:10" s="2" customFormat="1" x14ac:dyDescent="0.25">
      <c r="A3" s="2" t="s">
        <v>11</v>
      </c>
      <c r="B3" s="6" t="s">
        <v>12</v>
      </c>
      <c r="C3" s="6" t="s">
        <v>13</v>
      </c>
      <c r="D3" s="6" t="s">
        <v>14</v>
      </c>
      <c r="E3" s="6" t="s">
        <v>15</v>
      </c>
      <c r="F3" s="6" t="s">
        <v>16</v>
      </c>
      <c r="G3" s="6" t="s">
        <v>18</v>
      </c>
      <c r="H3" s="6" t="s">
        <v>19</v>
      </c>
      <c r="I3" s="6" t="s">
        <v>20</v>
      </c>
      <c r="J3" s="6" t="s">
        <v>21</v>
      </c>
    </row>
    <row r="4" spans="1:10" x14ac:dyDescent="0.25">
      <c r="A4" t="s">
        <v>17</v>
      </c>
      <c r="B4" s="5">
        <v>0.30330000000000001</v>
      </c>
      <c r="C4" s="5">
        <v>0.2054</v>
      </c>
      <c r="D4" s="5">
        <v>0.191</v>
      </c>
      <c r="E4" s="5">
        <v>6.7500000000000004E-2</v>
      </c>
      <c r="F4" s="5">
        <v>6.7100000000000007E-2</v>
      </c>
      <c r="G4" s="5">
        <v>5.3400000000000003E-2</v>
      </c>
      <c r="H4" s="5">
        <v>5.0799999999999998E-2</v>
      </c>
      <c r="I4" s="5">
        <v>4.6100000000000002E-2</v>
      </c>
      <c r="J4" s="5">
        <v>1.54E-2</v>
      </c>
    </row>
    <row r="5" spans="1:10" x14ac:dyDescent="0.25">
      <c r="A5" t="s">
        <v>22</v>
      </c>
      <c r="B5">
        <v>107</v>
      </c>
      <c r="C5">
        <v>73</v>
      </c>
      <c r="D5">
        <v>68</v>
      </c>
      <c r="E5">
        <v>24</v>
      </c>
      <c r="F5">
        <v>24</v>
      </c>
      <c r="G5">
        <v>19</v>
      </c>
      <c r="H5">
        <v>18</v>
      </c>
      <c r="I5">
        <v>16</v>
      </c>
      <c r="J5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8520F-212B-4E5A-9250-9B4D2E4C552F}">
  <dimension ref="A1:J5"/>
  <sheetViews>
    <sheetView workbookViewId="0">
      <selection activeCell="C3" sqref="C3"/>
    </sheetView>
  </sheetViews>
  <sheetFormatPr defaultRowHeight="15" x14ac:dyDescent="0.25"/>
  <cols>
    <col min="1" max="1" width="11.140625" customWidth="1"/>
    <col min="2" max="10" width="7" customWidth="1"/>
  </cols>
  <sheetData>
    <row r="1" spans="1:10" ht="15.75" x14ac:dyDescent="0.25">
      <c r="A1" s="3" t="s">
        <v>23</v>
      </c>
    </row>
    <row r="3" spans="1:10" s="2" customFormat="1" x14ac:dyDescent="0.25">
      <c r="A3" s="2" t="s">
        <v>11</v>
      </c>
      <c r="B3" s="6" t="s">
        <v>12</v>
      </c>
      <c r="C3" s="6" t="s">
        <v>13</v>
      </c>
      <c r="D3" s="6" t="s">
        <v>14</v>
      </c>
      <c r="E3" s="6" t="s">
        <v>15</v>
      </c>
      <c r="F3" s="6" t="s">
        <v>16</v>
      </c>
      <c r="G3" s="6" t="s">
        <v>18</v>
      </c>
      <c r="H3" s="6" t="s">
        <v>19</v>
      </c>
      <c r="I3" s="6" t="s">
        <v>20</v>
      </c>
      <c r="J3" s="6" t="s">
        <v>21</v>
      </c>
    </row>
    <row r="4" spans="1:10" x14ac:dyDescent="0.25">
      <c r="A4" t="s">
        <v>17</v>
      </c>
      <c r="B4" s="5">
        <v>0.30330000000000001</v>
      </c>
      <c r="C4" s="5">
        <v>0.2054</v>
      </c>
      <c r="D4" s="5">
        <v>0.191</v>
      </c>
      <c r="E4" s="5">
        <v>6.7500000000000004E-2</v>
      </c>
      <c r="F4" s="5">
        <v>6.7100000000000007E-2</v>
      </c>
      <c r="G4" s="5">
        <v>5.3400000000000003E-2</v>
      </c>
      <c r="H4" s="5">
        <v>5.0799999999999998E-2</v>
      </c>
      <c r="I4" s="5">
        <v>4.6100000000000002E-2</v>
      </c>
      <c r="J4" s="5">
        <v>1.54E-2</v>
      </c>
    </row>
    <row r="5" spans="1:10" x14ac:dyDescent="0.25">
      <c r="A5" t="s">
        <v>22</v>
      </c>
      <c r="B5">
        <v>107</v>
      </c>
      <c r="C5">
        <v>73</v>
      </c>
      <c r="D5">
        <v>68</v>
      </c>
      <c r="E5">
        <v>24</v>
      </c>
      <c r="F5">
        <v>24</v>
      </c>
      <c r="G5">
        <v>19</v>
      </c>
      <c r="H5">
        <v>18</v>
      </c>
      <c r="I5">
        <v>16</v>
      </c>
      <c r="J5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3DE0B-CB2F-4534-A823-8FC9290E5730}">
  <dimension ref="A2:F5"/>
  <sheetViews>
    <sheetView workbookViewId="0"/>
  </sheetViews>
  <sheetFormatPr defaultRowHeight="15" x14ac:dyDescent="0.25"/>
  <sheetData>
    <row r="2" spans="1:6" x14ac:dyDescent="0.25">
      <c r="B2" t="s">
        <v>27</v>
      </c>
      <c r="C2" t="s">
        <v>28</v>
      </c>
      <c r="D2" t="s">
        <v>29</v>
      </c>
      <c r="E2" t="s">
        <v>30</v>
      </c>
      <c r="F2" t="s">
        <v>31</v>
      </c>
    </row>
    <row r="3" spans="1:6" x14ac:dyDescent="0.25">
      <c r="A3" s="2" t="s">
        <v>24</v>
      </c>
      <c r="B3" s="7">
        <v>100000</v>
      </c>
      <c r="C3" s="7">
        <v>125000</v>
      </c>
      <c r="D3" s="7">
        <v>90000</v>
      </c>
      <c r="E3" s="7">
        <v>130000</v>
      </c>
      <c r="F3" s="7">
        <v>140000</v>
      </c>
    </row>
    <row r="4" spans="1:6" x14ac:dyDescent="0.25">
      <c r="A4" s="2" t="s">
        <v>25</v>
      </c>
      <c r="B4" s="7">
        <v>80000</v>
      </c>
      <c r="C4" s="7">
        <v>90000</v>
      </c>
      <c r="D4" s="7">
        <v>75000</v>
      </c>
      <c r="E4" s="7">
        <v>92000</v>
      </c>
      <c r="F4" s="7">
        <v>95000</v>
      </c>
    </row>
    <row r="5" spans="1:6" x14ac:dyDescent="0.25">
      <c r="A5" s="2" t="s">
        <v>26</v>
      </c>
      <c r="B5" s="7">
        <f>B3-B4</f>
        <v>20000</v>
      </c>
      <c r="C5" s="7">
        <f t="shared" ref="C5:F5" si="0">C3-C4</f>
        <v>35000</v>
      </c>
      <c r="D5" s="7">
        <f t="shared" si="0"/>
        <v>15000</v>
      </c>
      <c r="E5" s="7">
        <f t="shared" si="0"/>
        <v>38000</v>
      </c>
      <c r="F5" s="7">
        <f t="shared" si="0"/>
        <v>45000</v>
      </c>
    </row>
  </sheetData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F86D5-4A20-4B67-8950-AB2FD0B8A5B8}">
  <dimension ref="A2:F5"/>
  <sheetViews>
    <sheetView workbookViewId="0"/>
  </sheetViews>
  <sheetFormatPr defaultRowHeight="15" x14ac:dyDescent="0.25"/>
  <sheetData>
    <row r="2" spans="1:6" x14ac:dyDescent="0.25">
      <c r="B2" t="s">
        <v>27</v>
      </c>
      <c r="C2" t="s">
        <v>28</v>
      </c>
      <c r="D2" t="s">
        <v>29</v>
      </c>
      <c r="E2" t="s">
        <v>30</v>
      </c>
      <c r="F2" t="s">
        <v>31</v>
      </c>
    </row>
    <row r="3" spans="1:6" x14ac:dyDescent="0.25">
      <c r="A3" s="2" t="s">
        <v>24</v>
      </c>
      <c r="B3" s="7">
        <v>100000</v>
      </c>
      <c r="C3" s="7">
        <v>125000</v>
      </c>
      <c r="D3" s="7">
        <v>90000</v>
      </c>
      <c r="E3" s="7">
        <v>130000</v>
      </c>
      <c r="F3" s="7">
        <v>140000</v>
      </c>
    </row>
    <row r="4" spans="1:6" x14ac:dyDescent="0.25">
      <c r="A4" s="2" t="s">
        <v>25</v>
      </c>
      <c r="B4" s="7">
        <v>80000</v>
      </c>
      <c r="C4" s="7">
        <v>90000</v>
      </c>
      <c r="D4" s="7">
        <v>75000</v>
      </c>
      <c r="E4" s="7">
        <v>92000</v>
      </c>
      <c r="F4" s="7">
        <v>95000</v>
      </c>
    </row>
    <row r="5" spans="1:6" x14ac:dyDescent="0.25">
      <c r="A5" s="2" t="s">
        <v>26</v>
      </c>
      <c r="B5" s="7">
        <f>B3-B4</f>
        <v>20000</v>
      </c>
      <c r="C5" s="7">
        <f t="shared" ref="C5:F5" si="0">C3-C4</f>
        <v>35000</v>
      </c>
      <c r="D5" s="7">
        <f t="shared" si="0"/>
        <v>15000</v>
      </c>
      <c r="E5" s="7">
        <f t="shared" si="0"/>
        <v>38000</v>
      </c>
      <c r="F5" s="7">
        <f t="shared" si="0"/>
        <v>45000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051C-6745-4053-B791-C4748AABA8A8}">
  <dimension ref="A1:D25"/>
  <sheetViews>
    <sheetView workbookViewId="0">
      <selection activeCell="B2" sqref="B2:D2"/>
    </sheetView>
  </sheetViews>
  <sheetFormatPr defaultRowHeight="15" x14ac:dyDescent="0.25"/>
  <cols>
    <col min="1" max="1" width="29.140625" bestFit="1" customWidth="1"/>
  </cols>
  <sheetData>
    <row r="1" spans="1:4" ht="21" x14ac:dyDescent="0.35">
      <c r="A1" s="9" t="s">
        <v>32</v>
      </c>
    </row>
    <row r="2" spans="1:4" x14ac:dyDescent="0.25">
      <c r="B2" t="str">
        <f ca="1">"År "&amp;YEAR(TODAY())-2</f>
        <v>År 2022</v>
      </c>
      <c r="C2" t="str">
        <f ca="1">"År "&amp;YEAR(TODAY())-1</f>
        <v>År 2023</v>
      </c>
      <c r="D2" t="str">
        <f ca="1">"År "&amp;YEAR(TODAY())</f>
        <v>År 2024</v>
      </c>
    </row>
    <row r="3" spans="1:4" x14ac:dyDescent="0.25">
      <c r="A3" t="s">
        <v>33</v>
      </c>
    </row>
    <row r="4" spans="1:4" x14ac:dyDescent="0.25">
      <c r="A4" t="s">
        <v>34</v>
      </c>
      <c r="B4" s="7">
        <v>1021800</v>
      </c>
      <c r="C4" s="7">
        <v>1044900</v>
      </c>
      <c r="D4" s="7">
        <v>1100500</v>
      </c>
    </row>
    <row r="5" spans="1:4" x14ac:dyDescent="0.25">
      <c r="A5" t="s">
        <v>35</v>
      </c>
      <c r="B5" s="7">
        <v>-955000</v>
      </c>
      <c r="C5" s="7">
        <v>-975000</v>
      </c>
      <c r="D5" s="7">
        <v>-1000000</v>
      </c>
    </row>
    <row r="6" spans="1:4" x14ac:dyDescent="0.25">
      <c r="A6" t="s">
        <v>36</v>
      </c>
      <c r="B6" s="8">
        <f>SUM(B4:B5)</f>
        <v>66800</v>
      </c>
      <c r="C6" s="8">
        <f>SUM(C4:C5)</f>
        <v>69900</v>
      </c>
      <c r="D6" s="8">
        <f>SUM(D4:D5)</f>
        <v>100500</v>
      </c>
    </row>
    <row r="7" spans="1:4" x14ac:dyDescent="0.25">
      <c r="B7" s="7"/>
      <c r="C7" s="7"/>
      <c r="D7" s="7"/>
    </row>
    <row r="8" spans="1:4" x14ac:dyDescent="0.25">
      <c r="A8" t="s">
        <v>37</v>
      </c>
      <c r="B8" s="7">
        <v>-10118</v>
      </c>
      <c r="C8" s="7">
        <v>-10700</v>
      </c>
      <c r="D8" s="7">
        <v>-10699</v>
      </c>
    </row>
    <row r="9" spans="1:4" x14ac:dyDescent="0.25">
      <c r="A9" t="s">
        <v>38</v>
      </c>
      <c r="B9" s="8">
        <f>SUM(B6:B8)</f>
        <v>56682</v>
      </c>
      <c r="C9" s="8">
        <f>SUM(C6:C8)</f>
        <v>59200</v>
      </c>
      <c r="D9" s="8">
        <f>SUM(D6:D8)</f>
        <v>89801</v>
      </c>
    </row>
    <row r="10" spans="1:4" x14ac:dyDescent="0.25">
      <c r="B10" s="7"/>
      <c r="C10" s="7"/>
      <c r="D10" s="7"/>
    </row>
    <row r="11" spans="1:4" x14ac:dyDescent="0.25">
      <c r="A11" t="s">
        <v>39</v>
      </c>
      <c r="B11" s="7"/>
      <c r="C11" s="7"/>
      <c r="D11" s="7"/>
    </row>
    <row r="12" spans="1:4" x14ac:dyDescent="0.25">
      <c r="A12" t="s">
        <v>40</v>
      </c>
      <c r="B12" s="7">
        <v>17100</v>
      </c>
      <c r="C12" s="7">
        <v>17500</v>
      </c>
      <c r="D12" s="7">
        <v>18000</v>
      </c>
    </row>
    <row r="13" spans="1:4" x14ac:dyDescent="0.25">
      <c r="A13" t="s">
        <v>41</v>
      </c>
      <c r="B13" s="7">
        <v>-5900</v>
      </c>
      <c r="C13" s="7">
        <v>-6000</v>
      </c>
      <c r="D13" s="7">
        <v>-6500</v>
      </c>
    </row>
    <row r="14" spans="1:4" x14ac:dyDescent="0.25">
      <c r="A14" t="s">
        <v>42</v>
      </c>
      <c r="B14" s="8">
        <f>SUM(B9:B13)</f>
        <v>67882</v>
      </c>
      <c r="C14" s="8">
        <f>SUM(C9:C13)</f>
        <v>70700</v>
      </c>
      <c r="D14" s="8">
        <f>SUM(D9:D13)</f>
        <v>101301</v>
      </c>
    </row>
    <row r="15" spans="1:4" x14ac:dyDescent="0.25">
      <c r="B15" s="7"/>
      <c r="C15" s="7"/>
      <c r="D15" s="7"/>
    </row>
    <row r="16" spans="1:4" x14ac:dyDescent="0.25">
      <c r="A16" t="s">
        <v>43</v>
      </c>
      <c r="B16" s="7"/>
      <c r="C16" s="7"/>
      <c r="D16" s="7"/>
    </row>
    <row r="17" spans="1:4" x14ac:dyDescent="0.25">
      <c r="A17" t="s">
        <v>44</v>
      </c>
      <c r="B17" s="7">
        <v>-1400</v>
      </c>
      <c r="C17" s="7">
        <v>-1</v>
      </c>
      <c r="D17" s="7">
        <v>-2000</v>
      </c>
    </row>
    <row r="18" spans="1:4" x14ac:dyDescent="0.25">
      <c r="A18" t="s">
        <v>45</v>
      </c>
      <c r="B18" s="7">
        <v>-3600</v>
      </c>
      <c r="C18" s="7">
        <v>8500</v>
      </c>
      <c r="D18" s="7">
        <v>8500</v>
      </c>
    </row>
    <row r="19" spans="1:4" x14ac:dyDescent="0.25">
      <c r="A19" t="s">
        <v>46</v>
      </c>
      <c r="B19" s="7">
        <v>-54000</v>
      </c>
      <c r="C19" s="7">
        <v>-68000</v>
      </c>
      <c r="D19" s="7">
        <v>-78000</v>
      </c>
    </row>
    <row r="20" spans="1:4" x14ac:dyDescent="0.25">
      <c r="A20" t="s">
        <v>47</v>
      </c>
      <c r="B20" s="8">
        <f>SUM(B14:B19)</f>
        <v>8882</v>
      </c>
      <c r="C20" s="8">
        <f>SUM(C14:C19)</f>
        <v>11199</v>
      </c>
      <c r="D20" s="8">
        <f>SUM(D14:D19)</f>
        <v>29801</v>
      </c>
    </row>
    <row r="21" spans="1:4" x14ac:dyDescent="0.25">
      <c r="B21" s="7"/>
      <c r="C21" s="7"/>
      <c r="D21" s="7"/>
    </row>
    <row r="22" spans="1:4" x14ac:dyDescent="0.25">
      <c r="A22" t="s">
        <v>48</v>
      </c>
      <c r="B22" s="7">
        <v>-3000</v>
      </c>
      <c r="C22" s="7">
        <v>-2300</v>
      </c>
      <c r="D22" s="7">
        <v>-7000</v>
      </c>
    </row>
    <row r="23" spans="1:4" x14ac:dyDescent="0.25">
      <c r="B23" s="7"/>
      <c r="C23" s="7"/>
      <c r="D23" s="7"/>
    </row>
    <row r="24" spans="1:4" x14ac:dyDescent="0.25">
      <c r="A24" t="s">
        <v>49</v>
      </c>
      <c r="B24" s="8">
        <f>SUM(B20:B23)</f>
        <v>5882</v>
      </c>
      <c r="C24" s="8">
        <f>SUM(C20:C23)</f>
        <v>8899</v>
      </c>
      <c r="D24" s="8">
        <f>SUM(D20:D23)</f>
        <v>22801</v>
      </c>
    </row>
    <row r="25" spans="1:4" x14ac:dyDescent="0.25">
      <c r="B25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6748D-75A6-4C2E-8BF9-9147913C1E9C}">
  <dimension ref="A1:D25"/>
  <sheetViews>
    <sheetView workbookViewId="0">
      <selection activeCell="B24" activeCellId="1" sqref="B2:D2 B24:D24"/>
    </sheetView>
  </sheetViews>
  <sheetFormatPr defaultRowHeight="15" x14ac:dyDescent="0.25"/>
  <cols>
    <col min="1" max="1" width="29.140625" bestFit="1" customWidth="1"/>
  </cols>
  <sheetData>
    <row r="1" spans="1:4" ht="21" x14ac:dyDescent="0.35">
      <c r="A1" s="9" t="s">
        <v>32</v>
      </c>
    </row>
    <row r="2" spans="1:4" x14ac:dyDescent="0.25">
      <c r="B2" t="str">
        <f ca="1">"År "&amp;YEAR(TODAY())-2</f>
        <v>År 2022</v>
      </c>
      <c r="C2" t="str">
        <f ca="1">"År "&amp;YEAR(TODAY())-1</f>
        <v>År 2023</v>
      </c>
      <c r="D2" t="str">
        <f ca="1">"År "&amp;YEAR(TODAY())</f>
        <v>År 2024</v>
      </c>
    </row>
    <row r="3" spans="1:4" x14ac:dyDescent="0.25">
      <c r="A3" t="s">
        <v>33</v>
      </c>
    </row>
    <row r="4" spans="1:4" x14ac:dyDescent="0.25">
      <c r="A4" t="s">
        <v>34</v>
      </c>
      <c r="B4" s="7">
        <v>1021800</v>
      </c>
      <c r="C4" s="7">
        <v>1044900</v>
      </c>
      <c r="D4" s="7">
        <v>1100500</v>
      </c>
    </row>
    <row r="5" spans="1:4" x14ac:dyDescent="0.25">
      <c r="A5" t="s">
        <v>35</v>
      </c>
      <c r="B5" s="7">
        <v>-955000</v>
      </c>
      <c r="C5" s="7">
        <v>-975000</v>
      </c>
      <c r="D5" s="7">
        <v>-1000000</v>
      </c>
    </row>
    <row r="6" spans="1:4" x14ac:dyDescent="0.25">
      <c r="A6" t="s">
        <v>36</v>
      </c>
      <c r="B6" s="8">
        <f>SUM(B4:B5)</f>
        <v>66800</v>
      </c>
      <c r="C6" s="8">
        <f>SUM(C4:C5)</f>
        <v>69900</v>
      </c>
      <c r="D6" s="8">
        <f>SUM(D4:D5)</f>
        <v>100500</v>
      </c>
    </row>
    <row r="7" spans="1:4" x14ac:dyDescent="0.25">
      <c r="B7" s="7"/>
      <c r="C7" s="7"/>
      <c r="D7" s="7"/>
    </row>
    <row r="8" spans="1:4" x14ac:dyDescent="0.25">
      <c r="A8" t="s">
        <v>37</v>
      </c>
      <c r="B8" s="7">
        <v>-10118</v>
      </c>
      <c r="C8" s="7">
        <v>-10700</v>
      </c>
      <c r="D8" s="7">
        <v>-10699</v>
      </c>
    </row>
    <row r="9" spans="1:4" x14ac:dyDescent="0.25">
      <c r="A9" t="s">
        <v>38</v>
      </c>
      <c r="B9" s="8">
        <f>SUM(B6:B8)</f>
        <v>56682</v>
      </c>
      <c r="C9" s="8">
        <f>SUM(C6:C8)</f>
        <v>59200</v>
      </c>
      <c r="D9" s="8">
        <f>SUM(D6:D8)</f>
        <v>89801</v>
      </c>
    </row>
    <row r="10" spans="1:4" x14ac:dyDescent="0.25">
      <c r="B10" s="7"/>
      <c r="C10" s="7"/>
      <c r="D10" s="7"/>
    </row>
    <row r="11" spans="1:4" x14ac:dyDescent="0.25">
      <c r="A11" t="s">
        <v>39</v>
      </c>
      <c r="B11" s="7"/>
      <c r="C11" s="7"/>
      <c r="D11" s="7"/>
    </row>
    <row r="12" spans="1:4" x14ac:dyDescent="0.25">
      <c r="A12" t="s">
        <v>40</v>
      </c>
      <c r="B12" s="7">
        <v>17100</v>
      </c>
      <c r="C12" s="7">
        <v>17500</v>
      </c>
      <c r="D12" s="7">
        <v>18000</v>
      </c>
    </row>
    <row r="13" spans="1:4" x14ac:dyDescent="0.25">
      <c r="A13" t="s">
        <v>41</v>
      </c>
      <c r="B13" s="7">
        <v>-5900</v>
      </c>
      <c r="C13" s="7">
        <v>-6000</v>
      </c>
      <c r="D13" s="7">
        <v>-6500</v>
      </c>
    </row>
    <row r="14" spans="1:4" x14ac:dyDescent="0.25">
      <c r="A14" t="s">
        <v>42</v>
      </c>
      <c r="B14" s="8">
        <f>SUM(B9:B13)</f>
        <v>67882</v>
      </c>
      <c r="C14" s="8">
        <f>SUM(C9:C13)</f>
        <v>70700</v>
      </c>
      <c r="D14" s="8">
        <f>SUM(D9:D13)</f>
        <v>101301</v>
      </c>
    </row>
    <row r="15" spans="1:4" x14ac:dyDescent="0.25">
      <c r="B15" s="7"/>
      <c r="C15" s="7"/>
      <c r="D15" s="7"/>
    </row>
    <row r="16" spans="1:4" x14ac:dyDescent="0.25">
      <c r="A16" t="s">
        <v>43</v>
      </c>
      <c r="B16" s="7"/>
      <c r="C16" s="7"/>
      <c r="D16" s="7"/>
    </row>
    <row r="17" spans="1:4" x14ac:dyDescent="0.25">
      <c r="A17" t="s">
        <v>44</v>
      </c>
      <c r="B17" s="7">
        <v>-1400</v>
      </c>
      <c r="C17" s="7">
        <v>-1</v>
      </c>
      <c r="D17" s="7">
        <v>-2000</v>
      </c>
    </row>
    <row r="18" spans="1:4" x14ac:dyDescent="0.25">
      <c r="A18" t="s">
        <v>45</v>
      </c>
      <c r="B18" s="7">
        <v>-3600</v>
      </c>
      <c r="C18" s="7">
        <v>8500</v>
      </c>
      <c r="D18" s="7">
        <v>8500</v>
      </c>
    </row>
    <row r="19" spans="1:4" x14ac:dyDescent="0.25">
      <c r="A19" t="s">
        <v>46</v>
      </c>
      <c r="B19" s="7">
        <v>-54000</v>
      </c>
      <c r="C19" s="7">
        <v>-68000</v>
      </c>
      <c r="D19" s="7">
        <v>-78000</v>
      </c>
    </row>
    <row r="20" spans="1:4" x14ac:dyDescent="0.25">
      <c r="A20" t="s">
        <v>47</v>
      </c>
      <c r="B20" s="8">
        <f>SUM(B14:B19)</f>
        <v>8882</v>
      </c>
      <c r="C20" s="8">
        <f>SUM(C14:C19)</f>
        <v>11199</v>
      </c>
      <c r="D20" s="8">
        <f>SUM(D14:D19)</f>
        <v>29801</v>
      </c>
    </row>
    <row r="21" spans="1:4" x14ac:dyDescent="0.25">
      <c r="B21" s="7"/>
      <c r="C21" s="7"/>
      <c r="D21" s="7"/>
    </row>
    <row r="22" spans="1:4" x14ac:dyDescent="0.25">
      <c r="A22" t="s">
        <v>48</v>
      </c>
      <c r="B22" s="7">
        <v>-3000</v>
      </c>
      <c r="C22" s="7">
        <v>-2300</v>
      </c>
      <c r="D22" s="7">
        <v>-7000</v>
      </c>
    </row>
    <row r="23" spans="1:4" x14ac:dyDescent="0.25">
      <c r="B23" s="7"/>
      <c r="C23" s="7"/>
      <c r="D23" s="7"/>
    </row>
    <row r="24" spans="1:4" x14ac:dyDescent="0.25">
      <c r="A24" t="s">
        <v>49</v>
      </c>
      <c r="B24" s="8">
        <f>SUM(B20:B23)</f>
        <v>5882</v>
      </c>
      <c r="C24" s="8">
        <f>SUM(C20:C23)</f>
        <v>8899</v>
      </c>
      <c r="D24" s="8">
        <f>SUM(D20:D23)</f>
        <v>22801</v>
      </c>
    </row>
    <row r="25" spans="1:4" x14ac:dyDescent="0.25">
      <c r="B25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17</vt:i4>
      </vt:variant>
      <vt:variant>
        <vt:lpstr>Diagram</vt:lpstr>
      </vt:variant>
      <vt:variant>
        <vt:i4>2</vt:i4>
      </vt:variant>
    </vt:vector>
  </HeadingPairs>
  <TitlesOfParts>
    <vt:vector size="19" baseType="lpstr">
      <vt:lpstr>Övning 1</vt:lpstr>
      <vt:lpstr>Lösning 1</vt:lpstr>
      <vt:lpstr>Övning 2</vt:lpstr>
      <vt:lpstr>Övning 3</vt:lpstr>
      <vt:lpstr>Lösning 3</vt:lpstr>
      <vt:lpstr>Övning 4</vt:lpstr>
      <vt:lpstr>Lösning 4</vt:lpstr>
      <vt:lpstr>Övning 5</vt:lpstr>
      <vt:lpstr>Lösning 5</vt:lpstr>
      <vt:lpstr>Övning 6</vt:lpstr>
      <vt:lpstr>Lösning 6</vt:lpstr>
      <vt:lpstr>Övning 7</vt:lpstr>
      <vt:lpstr>Lösning 7</vt:lpstr>
      <vt:lpstr>Övning 8</vt:lpstr>
      <vt:lpstr>Lösning 8</vt:lpstr>
      <vt:lpstr>Övning 9</vt:lpstr>
      <vt:lpstr>Lösning 9</vt:lpstr>
      <vt:lpstr>Lösning 1 Bilfrakter</vt:lpstr>
      <vt:lpstr>Lösning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2024-03-06T12:41:51Z</dcterms:created>
  <dcterms:modified xsi:type="dcterms:W3CDTF">2024-04-02T14:40:45Z</dcterms:modified>
</cp:coreProperties>
</file>