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praccess-my.sharepoint.com/personal/stefan_praccess_se/Documents/Kursmaterial/2010/Allt om Excel 2010 Grundkurs/Excel Grundkurs/"/>
    </mc:Choice>
  </mc:AlternateContent>
  <xr:revisionPtr revIDLastSave="123" documentId="8_{C02EC922-B215-4220-8AA0-9E4AB3E63EC5}" xr6:coauthVersionLast="47" xr6:coauthVersionMax="47" xr10:uidLastSave="{16EBC193-507D-40BE-A6D4-717AF5508207}"/>
  <bookViews>
    <workbookView xWindow="-120" yWindow="-120" windowWidth="29040" windowHeight="15720" tabRatio="667" xr2:uid="{00000000-000D-0000-FFFF-FFFF00000000}"/>
  </bookViews>
  <sheets>
    <sheet name="Hushållsbudget" sheetId="1" r:id="rId1"/>
    <sheet name="Lösning Hushållsbudget" sheetId="19" r:id="rId2"/>
    <sheet name="Budget" sheetId="5" r:id="rId3"/>
    <sheet name="Lösning Budget" sheetId="20" r:id="rId4"/>
    <sheet name="Resultat" sheetId="7" r:id="rId5"/>
    <sheet name="Lösning Resultat" sheetId="21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9" i="21" l="1"/>
  <c r="D29" i="21"/>
  <c r="B29" i="21"/>
  <c r="C24" i="21"/>
  <c r="D24" i="21"/>
  <c r="B24" i="21"/>
  <c r="C20" i="21"/>
  <c r="D20" i="21"/>
  <c r="B20" i="21"/>
  <c r="C18" i="21"/>
  <c r="D18" i="21"/>
  <c r="B18" i="21"/>
  <c r="C10" i="21"/>
  <c r="D10" i="21"/>
  <c r="B10" i="21"/>
  <c r="D4" i="21"/>
  <c r="C4" i="21"/>
  <c r="B4" i="21"/>
  <c r="D4" i="7"/>
  <c r="C4" i="7"/>
  <c r="B4" i="7"/>
  <c r="A33" i="20"/>
  <c r="C30" i="20"/>
  <c r="D30" i="20"/>
  <c r="E30" i="20"/>
  <c r="F30" i="20"/>
  <c r="G30" i="20"/>
  <c r="H30" i="20"/>
  <c r="I30" i="20"/>
  <c r="J30" i="20"/>
  <c r="K30" i="20"/>
  <c r="L30" i="20"/>
  <c r="M30" i="20"/>
  <c r="B30" i="20"/>
  <c r="B28" i="20"/>
  <c r="C28" i="20"/>
  <c r="D28" i="20"/>
  <c r="N28" i="20" s="1"/>
  <c r="E28" i="20"/>
  <c r="F28" i="20"/>
  <c r="G28" i="20"/>
  <c r="H28" i="20"/>
  <c r="I28" i="20"/>
  <c r="J28" i="20"/>
  <c r="K28" i="20"/>
  <c r="L28" i="20"/>
  <c r="M28" i="20"/>
  <c r="N23" i="20"/>
  <c r="N24" i="20"/>
  <c r="N25" i="20"/>
  <c r="N26" i="20"/>
  <c r="N27" i="20"/>
  <c r="B20" i="20"/>
  <c r="C20" i="20"/>
  <c r="D20" i="20"/>
  <c r="E20" i="20"/>
  <c r="F20" i="20"/>
  <c r="G20" i="20"/>
  <c r="H20" i="20"/>
  <c r="I20" i="20"/>
  <c r="J20" i="20"/>
  <c r="K20" i="20"/>
  <c r="L20" i="20"/>
  <c r="M20" i="20"/>
  <c r="N17" i="20"/>
  <c r="N18" i="20"/>
  <c r="N19" i="20"/>
  <c r="N20" i="20"/>
  <c r="B14" i="20"/>
  <c r="C14" i="20"/>
  <c r="D14" i="20"/>
  <c r="E14" i="20"/>
  <c r="F14" i="20"/>
  <c r="G14" i="20"/>
  <c r="H14" i="20"/>
  <c r="N14" i="20" s="1"/>
  <c r="I14" i="20"/>
  <c r="J14" i="20"/>
  <c r="K14" i="20"/>
  <c r="L14" i="20"/>
  <c r="M14" i="20"/>
  <c r="N10" i="20"/>
  <c r="N11" i="20"/>
  <c r="N12" i="20"/>
  <c r="N13" i="20"/>
  <c r="B7" i="20"/>
  <c r="N7" i="20" s="1"/>
  <c r="C7" i="20"/>
  <c r="D7" i="20"/>
  <c r="E7" i="20"/>
  <c r="F7" i="20"/>
  <c r="G7" i="20"/>
  <c r="H7" i="20"/>
  <c r="I7" i="20"/>
  <c r="J7" i="20"/>
  <c r="K7" i="20"/>
  <c r="L7" i="20"/>
  <c r="M7" i="20"/>
  <c r="N4" i="20"/>
  <c r="N5" i="20"/>
  <c r="N6" i="20"/>
  <c r="D28" i="19"/>
  <c r="E28" i="19"/>
  <c r="F28" i="19" s="1"/>
  <c r="G28" i="19" s="1"/>
  <c r="C28" i="19"/>
  <c r="B28" i="19"/>
  <c r="C26" i="19"/>
  <c r="D26" i="19"/>
  <c r="E26" i="19"/>
  <c r="F26" i="19"/>
  <c r="G26" i="19"/>
  <c r="H26" i="19"/>
  <c r="B26" i="19"/>
  <c r="B24" i="19"/>
  <c r="C24" i="19"/>
  <c r="H24" i="19" s="1"/>
  <c r="D24" i="19"/>
  <c r="E24" i="19"/>
  <c r="F24" i="19"/>
  <c r="G24" i="19"/>
  <c r="H12" i="19"/>
  <c r="H13" i="19"/>
  <c r="H14" i="19"/>
  <c r="H15" i="19"/>
  <c r="H16" i="19"/>
  <c r="H17" i="19"/>
  <c r="H18" i="19"/>
  <c r="H19" i="19"/>
  <c r="H20" i="19"/>
  <c r="H21" i="19"/>
  <c r="H22" i="19"/>
  <c r="H23" i="19"/>
  <c r="B9" i="19"/>
  <c r="H9" i="19" s="1"/>
  <c r="C9" i="19"/>
  <c r="D9" i="19"/>
  <c r="E9" i="19"/>
  <c r="F9" i="19"/>
  <c r="G9" i="19"/>
  <c r="H4" i="19"/>
  <c r="H5" i="19"/>
  <c r="H6" i="19"/>
  <c r="H7" i="19"/>
  <c r="H8" i="1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 Ärlemalm</author>
  </authors>
  <commentList>
    <comment ref="A27" authorId="0" shapeId="0" xr:uid="{00000000-0006-0000-0600-000002000000}">
      <text>
        <r>
          <rPr>
            <b/>
            <sz val="8"/>
            <color indexed="81"/>
            <rFont val="Tahoma"/>
          </rPr>
          <t>Avskrivningar ska räknas som kostnader.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 Ärlemalm</author>
  </authors>
  <commentList>
    <comment ref="A27" authorId="0" shapeId="0" xr:uid="{1E43C98F-B460-4F33-9930-8D14900C522E}">
      <text>
        <r>
          <rPr>
            <b/>
            <sz val="8"/>
            <color indexed="81"/>
            <rFont val="Tahoma"/>
          </rPr>
          <t>Avskrivningar ska räknas som kostnader.</t>
        </r>
      </text>
    </comment>
  </commentList>
</comments>
</file>

<file path=xl/sharedStrings.xml><?xml version="1.0" encoding="utf-8"?>
<sst xmlns="http://schemas.openxmlformats.org/spreadsheetml/2006/main" count="180" uniqueCount="82">
  <si>
    <t>jan</t>
  </si>
  <si>
    <t>feb</t>
  </si>
  <si>
    <t>mar</t>
  </si>
  <si>
    <t>apr</t>
  </si>
  <si>
    <t>maj</t>
  </si>
  <si>
    <t>jun</t>
  </si>
  <si>
    <t>halvår</t>
  </si>
  <si>
    <t>inkomst</t>
  </si>
  <si>
    <t>Lisa nettolön</t>
  </si>
  <si>
    <t>Lisa extra</t>
  </si>
  <si>
    <t>Lennart nettolön</t>
  </si>
  <si>
    <t>Lennart extra</t>
  </si>
  <si>
    <t>Barnbidrag</t>
  </si>
  <si>
    <t>Sum inkomster</t>
  </si>
  <si>
    <t>Utgifter</t>
  </si>
  <si>
    <t>Hyra</t>
  </si>
  <si>
    <t>Mat</t>
  </si>
  <si>
    <t>Kläder</t>
  </si>
  <si>
    <t>Tidn.</t>
  </si>
  <si>
    <t>Telefon</t>
  </si>
  <si>
    <t>Fritid</t>
  </si>
  <si>
    <t>El</t>
  </si>
  <si>
    <t>Stugan,drift</t>
  </si>
  <si>
    <t>Lägenhetslån</t>
  </si>
  <si>
    <t>Banklån1</t>
  </si>
  <si>
    <t>Div</t>
  </si>
  <si>
    <t>Oförutsedda</t>
  </si>
  <si>
    <t>Sum. utgifter</t>
  </si>
  <si>
    <t>Netto</t>
  </si>
  <si>
    <t>Ackumulerat</t>
  </si>
  <si>
    <t>okt</t>
  </si>
  <si>
    <t>nov</t>
  </si>
  <si>
    <t>dec</t>
  </si>
  <si>
    <t>jul</t>
  </si>
  <si>
    <t>aug</t>
  </si>
  <si>
    <t>sep</t>
  </si>
  <si>
    <t>Intäkter</t>
  </si>
  <si>
    <t xml:space="preserve">  frakt</t>
  </si>
  <si>
    <t>Kostnader</t>
  </si>
  <si>
    <t xml:space="preserve">  Frakt</t>
  </si>
  <si>
    <t xml:space="preserve">  Arvode, telekonsult</t>
  </si>
  <si>
    <t>Kostnader för anställda</t>
  </si>
  <si>
    <t>Lön</t>
  </si>
  <si>
    <t>adm</t>
  </si>
  <si>
    <t>bil</t>
  </si>
  <si>
    <t>Övriga kostnader</t>
  </si>
  <si>
    <t>reklam</t>
  </si>
  <si>
    <t>lokal</t>
  </si>
  <si>
    <t>tele</t>
  </si>
  <si>
    <t>porto</t>
  </si>
  <si>
    <t>repr</t>
  </si>
  <si>
    <t>Summa resultat för perioden:</t>
  </si>
  <si>
    <t>Redovisning i t kr</t>
  </si>
  <si>
    <t>Statsbidrag</t>
  </si>
  <si>
    <t>Avgifter och ersättningar</t>
  </si>
  <si>
    <t>Övriga intäkter</t>
  </si>
  <si>
    <t>Pers. kostnad</t>
  </si>
  <si>
    <t>Varor, mtrl</t>
  </si>
  <si>
    <t>Tjänster</t>
  </si>
  <si>
    <t>Lokalhyror</t>
  </si>
  <si>
    <t>Bidrag och ersättningar</t>
  </si>
  <si>
    <t xml:space="preserve"> </t>
  </si>
  <si>
    <t>Räntekostnader</t>
  </si>
  <si>
    <t>Avskrivningar</t>
  </si>
  <si>
    <t>ÅRETS RESULTAT</t>
  </si>
  <si>
    <t>Totala övr kostnader</t>
  </si>
  <si>
    <t>Totala Intäkter</t>
  </si>
  <si>
    <t>Totala kostnader</t>
  </si>
  <si>
    <t>Verksamhetens intäkter</t>
  </si>
  <si>
    <t>Verksamhetens kostnader</t>
  </si>
  <si>
    <t>Verksamhetens resultat</t>
  </si>
  <si>
    <t>Resultat efter räntekostn.</t>
  </si>
  <si>
    <t>RESULTATRÄKNING  KULTUR  OCH FRITIDSNÄMNDEN   BUDGET</t>
  </si>
  <si>
    <t>Hushållsbudget, 1:a halvåret</t>
  </si>
  <si>
    <t>Budget för ett litet dataföretag</t>
  </si>
  <si>
    <t>Fiber</t>
  </si>
  <si>
    <t>Resultat</t>
  </si>
  <si>
    <t>Totalt</t>
  </si>
  <si>
    <t>Fasta kostnader</t>
  </si>
  <si>
    <t>Kostnader Anställda</t>
  </si>
  <si>
    <t xml:space="preserve">  Div Abonnemang</t>
  </si>
  <si>
    <t xml:space="preserve">  Internet-abonemang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</si>
</sst>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r&quot;;[Red]\-#,##0\ &quot;kr&quot;"/>
    <numFmt numFmtId="165" formatCode="#\ ##0"/>
  </numFmts>
  <fonts count="13" x14ac:knownFonts="1">
    <font>
      <sz val="10"/>
      <name val="Arial"/>
    </font>
    <font>
      <sz val="10"/>
      <name val="Arial"/>
    </font>
    <font>
      <b/>
      <sz val="10"/>
      <name val="Helv"/>
    </font>
    <font>
      <b/>
      <sz val="8"/>
      <color indexed="81"/>
      <name val="Tahoma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indexed="1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3" fontId="4" fillId="0" borderId="0" xfId="0" applyNumberFormat="1" applyFont="1"/>
    <xf numFmtId="3" fontId="4" fillId="2" borderId="0" xfId="0" applyNumberFormat="1" applyFont="1" applyFill="1"/>
    <xf numFmtId="0" fontId="6" fillId="0" borderId="0" xfId="0" applyFont="1"/>
    <xf numFmtId="3" fontId="5" fillId="2" borderId="0" xfId="0" applyNumberFormat="1" applyFont="1" applyFill="1"/>
    <xf numFmtId="0" fontId="7" fillId="0" borderId="0" xfId="0" applyFont="1"/>
    <xf numFmtId="0" fontId="5" fillId="0" borderId="0" xfId="1" applyFont="1"/>
    <xf numFmtId="0" fontId="8" fillId="0" borderId="0" xfId="0" applyFont="1" applyAlignment="1">
      <alignment horizontal="center"/>
    </xf>
    <xf numFmtId="0" fontId="9" fillId="0" borderId="0" xfId="1" applyFont="1" applyAlignment="1">
      <alignment horizontal="left"/>
    </xf>
    <xf numFmtId="0" fontId="10" fillId="0" borderId="0" xfId="0" applyFont="1"/>
    <xf numFmtId="0" fontId="11" fillId="0" borderId="0" xfId="0" applyFont="1"/>
    <xf numFmtId="0" fontId="11" fillId="0" borderId="0" xfId="0" applyFont="1" applyAlignment="1">
      <alignment horizontal="center"/>
    </xf>
    <xf numFmtId="3" fontId="11" fillId="0" borderId="0" xfId="0" applyNumberFormat="1" applyFont="1"/>
    <xf numFmtId="3" fontId="7" fillId="2" borderId="0" xfId="0" applyNumberFormat="1" applyFont="1" applyFill="1"/>
    <xf numFmtId="9" fontId="11" fillId="0" borderId="0" xfId="2" applyFont="1"/>
    <xf numFmtId="0" fontId="11" fillId="3" borderId="0" xfId="0" applyFont="1" applyFill="1"/>
    <xf numFmtId="3" fontId="7" fillId="3" borderId="0" xfId="0" applyNumberFormat="1" applyFont="1" applyFill="1"/>
    <xf numFmtId="3" fontId="11" fillId="3" borderId="0" xfId="0" applyNumberFormat="1" applyFont="1" applyFill="1"/>
    <xf numFmtId="3" fontId="7" fillId="0" borderId="0" xfId="0" applyNumberFormat="1" applyFont="1" applyFill="1"/>
    <xf numFmtId="6" fontId="7" fillId="2" borderId="0" xfId="0" applyNumberFormat="1" applyFont="1" applyFill="1" applyAlignment="1">
      <alignment horizontal="center"/>
    </xf>
    <xf numFmtId="0" fontId="10" fillId="0" borderId="0" xfId="1" applyFont="1"/>
    <xf numFmtId="0" fontId="12" fillId="0" borderId="0" xfId="1" applyFont="1"/>
    <xf numFmtId="0" fontId="9" fillId="0" borderId="0" xfId="1" applyFont="1"/>
    <xf numFmtId="0" fontId="9" fillId="0" borderId="0" xfId="1" applyFont="1" applyAlignment="1">
      <alignment horizontal="right"/>
    </xf>
    <xf numFmtId="165" fontId="12" fillId="0" borderId="0" xfId="1" applyNumberFormat="1" applyFont="1"/>
    <xf numFmtId="3" fontId="9" fillId="0" borderId="0" xfId="1" applyNumberFormat="1" applyFont="1"/>
    <xf numFmtId="3" fontId="12" fillId="0" borderId="0" xfId="1" applyNumberFormat="1" applyFont="1"/>
    <xf numFmtId="0" fontId="12" fillId="0" borderId="0" xfId="0" applyFont="1"/>
    <xf numFmtId="165" fontId="9" fillId="0" borderId="0" xfId="1" applyNumberFormat="1" applyFont="1" applyAlignment="1">
      <alignment horizontal="right"/>
    </xf>
    <xf numFmtId="0" fontId="12" fillId="3" borderId="0" xfId="0" applyFont="1" applyFill="1"/>
    <xf numFmtId="9" fontId="12" fillId="0" borderId="0" xfId="1" applyNumberFormat="1" applyFont="1"/>
    <xf numFmtId="9" fontId="9" fillId="0" borderId="0" xfId="1" applyNumberFormat="1" applyFont="1"/>
    <xf numFmtId="165" fontId="12" fillId="3" borderId="0" xfId="0" applyNumberFormat="1" applyFont="1" applyFill="1"/>
  </cellXfs>
  <cellStyles count="3">
    <cellStyle name="Normal" xfId="0" builtinId="0"/>
    <cellStyle name="Normal_Resultat 96" xfId="1" xr:uid="{00000000-0005-0000-0000-000001000000}"/>
    <cellStyle name="Procent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8"/>
  <sheetViews>
    <sheetView tabSelected="1" workbookViewId="0"/>
  </sheetViews>
  <sheetFormatPr defaultColWidth="6.44140625" defaultRowHeight="12.9" x14ac:dyDescent="0.5"/>
  <cols>
    <col min="1" max="1" width="15.5546875" style="1" customWidth="1"/>
    <col min="2" max="7" width="7.44140625" style="1" customWidth="1"/>
    <col min="8" max="8" width="8.1640625" style="1" customWidth="1"/>
    <col min="9" max="16384" width="6.44140625" style="1"/>
  </cols>
  <sheetData>
    <row r="1" spans="1:8" ht="14.4" x14ac:dyDescent="0.55000000000000004">
      <c r="A1" s="13" t="s">
        <v>73</v>
      </c>
    </row>
    <row r="2" spans="1:8" s="2" customFormat="1" x14ac:dyDescent="0.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3" t="s">
        <v>6</v>
      </c>
    </row>
    <row r="3" spans="1:8" x14ac:dyDescent="0.5">
      <c r="A3" s="4" t="s">
        <v>7</v>
      </c>
    </row>
    <row r="4" spans="1:8" s="7" customFormat="1" x14ac:dyDescent="0.5">
      <c r="A4" s="1" t="s">
        <v>8</v>
      </c>
      <c r="B4" s="5">
        <v>11500</v>
      </c>
      <c r="C4" s="5">
        <v>11500</v>
      </c>
      <c r="D4" s="5">
        <v>11500</v>
      </c>
      <c r="E4" s="5">
        <v>11500</v>
      </c>
      <c r="F4" s="5">
        <v>11500</v>
      </c>
      <c r="G4" s="5">
        <v>11500</v>
      </c>
      <c r="H4" s="6"/>
    </row>
    <row r="5" spans="1:8" s="7" customFormat="1" x14ac:dyDescent="0.5">
      <c r="A5" s="1" t="s">
        <v>9</v>
      </c>
      <c r="B5" s="5">
        <v>1000</v>
      </c>
      <c r="C5" s="5">
        <v>1000</v>
      </c>
      <c r="D5" s="5">
        <v>1000</v>
      </c>
      <c r="E5" s="5">
        <v>1000</v>
      </c>
      <c r="F5" s="5">
        <v>1000</v>
      </c>
      <c r="G5" s="5">
        <v>1000</v>
      </c>
      <c r="H5" s="6"/>
    </row>
    <row r="6" spans="1:8" s="7" customFormat="1" x14ac:dyDescent="0.5">
      <c r="A6" s="1" t="s">
        <v>10</v>
      </c>
      <c r="B6" s="5">
        <v>9500</v>
      </c>
      <c r="C6" s="5">
        <v>9500</v>
      </c>
      <c r="D6" s="5">
        <v>9500</v>
      </c>
      <c r="E6" s="5">
        <v>9500</v>
      </c>
      <c r="F6" s="5">
        <v>9500</v>
      </c>
      <c r="G6" s="5">
        <v>9500</v>
      </c>
      <c r="H6" s="6"/>
    </row>
    <row r="7" spans="1:8" s="7" customFormat="1" x14ac:dyDescent="0.5">
      <c r="A7" s="1" t="s">
        <v>11</v>
      </c>
      <c r="B7" s="5">
        <v>500</v>
      </c>
      <c r="C7" s="5">
        <v>0</v>
      </c>
      <c r="D7" s="5">
        <v>500</v>
      </c>
      <c r="E7" s="5">
        <v>0</v>
      </c>
      <c r="F7" s="5">
        <v>500</v>
      </c>
      <c r="G7" s="5">
        <v>0</v>
      </c>
      <c r="H7" s="6"/>
    </row>
    <row r="8" spans="1:8" s="7" customFormat="1" x14ac:dyDescent="0.5">
      <c r="A8" s="1" t="s">
        <v>12</v>
      </c>
      <c r="B8" s="5">
        <v>1500</v>
      </c>
      <c r="C8" s="5">
        <v>1500</v>
      </c>
      <c r="D8" s="5">
        <v>1500</v>
      </c>
      <c r="E8" s="5">
        <v>1500</v>
      </c>
      <c r="F8" s="5">
        <v>1500</v>
      </c>
      <c r="G8" s="5">
        <v>1500</v>
      </c>
      <c r="H8" s="6"/>
    </row>
    <row r="9" spans="1:8" x14ac:dyDescent="0.5">
      <c r="A9" s="4" t="s">
        <v>13</v>
      </c>
      <c r="B9" s="6"/>
      <c r="C9" s="6"/>
      <c r="D9" s="6"/>
      <c r="E9" s="6"/>
      <c r="F9" s="6"/>
      <c r="G9" s="6"/>
      <c r="H9" s="8"/>
    </row>
    <row r="10" spans="1:8" x14ac:dyDescent="0.5">
      <c r="A10" s="4"/>
      <c r="B10" s="5"/>
      <c r="C10" s="5"/>
      <c r="D10" s="5"/>
      <c r="E10" s="5"/>
      <c r="F10" s="5"/>
      <c r="G10" s="5"/>
      <c r="H10" s="5"/>
    </row>
    <row r="11" spans="1:8" x14ac:dyDescent="0.5">
      <c r="A11" s="4" t="s">
        <v>14</v>
      </c>
      <c r="B11" s="5"/>
      <c r="C11" s="5"/>
      <c r="D11" s="5"/>
      <c r="E11" s="5"/>
      <c r="F11" s="5"/>
      <c r="G11" s="5"/>
      <c r="H11" s="5"/>
    </row>
    <row r="12" spans="1:8" x14ac:dyDescent="0.5">
      <c r="A12" s="1" t="s">
        <v>15</v>
      </c>
      <c r="B12" s="5">
        <v>5800</v>
      </c>
      <c r="C12" s="5">
        <v>5800</v>
      </c>
      <c r="D12" s="5">
        <v>5800</v>
      </c>
      <c r="E12" s="5">
        <v>5800</v>
      </c>
      <c r="F12" s="5">
        <v>5800</v>
      </c>
      <c r="G12" s="5">
        <v>5800</v>
      </c>
      <c r="H12" s="6"/>
    </row>
    <row r="13" spans="1:8" x14ac:dyDescent="0.5">
      <c r="A13" s="1" t="s">
        <v>16</v>
      </c>
      <c r="B13" s="5">
        <v>6000</v>
      </c>
      <c r="C13" s="5">
        <v>6000</v>
      </c>
      <c r="D13" s="5">
        <v>6000</v>
      </c>
      <c r="E13" s="5">
        <v>6000</v>
      </c>
      <c r="F13" s="5">
        <v>6000</v>
      </c>
      <c r="G13" s="5">
        <v>6000</v>
      </c>
      <c r="H13" s="6"/>
    </row>
    <row r="14" spans="1:8" x14ac:dyDescent="0.5">
      <c r="A14" s="1" t="s">
        <v>17</v>
      </c>
      <c r="B14" s="5">
        <v>800</v>
      </c>
      <c r="C14" s="5">
        <v>800</v>
      </c>
      <c r="D14" s="5">
        <v>800</v>
      </c>
      <c r="E14" s="5">
        <v>800</v>
      </c>
      <c r="F14" s="5">
        <v>800</v>
      </c>
      <c r="G14" s="5">
        <v>800</v>
      </c>
      <c r="H14" s="6"/>
    </row>
    <row r="15" spans="1:8" x14ac:dyDescent="0.5">
      <c r="A15" s="1" t="s">
        <v>18</v>
      </c>
      <c r="B15" s="5">
        <v>0</v>
      </c>
      <c r="C15" s="5">
        <v>500</v>
      </c>
      <c r="D15" s="5">
        <v>0</v>
      </c>
      <c r="E15" s="5">
        <v>0</v>
      </c>
      <c r="F15" s="5">
        <v>500</v>
      </c>
      <c r="G15" s="5">
        <v>0</v>
      </c>
      <c r="H15" s="6"/>
    </row>
    <row r="16" spans="1:8" x14ac:dyDescent="0.5">
      <c r="A16" s="1" t="s">
        <v>19</v>
      </c>
      <c r="B16" s="5">
        <v>0</v>
      </c>
      <c r="C16" s="5">
        <v>2000</v>
      </c>
      <c r="D16" s="5">
        <v>0</v>
      </c>
      <c r="E16" s="5">
        <v>0</v>
      </c>
      <c r="F16" s="5">
        <v>1560</v>
      </c>
      <c r="G16" s="5">
        <v>0</v>
      </c>
      <c r="H16" s="6"/>
    </row>
    <row r="17" spans="1:8" x14ac:dyDescent="0.5">
      <c r="A17" s="1" t="s">
        <v>20</v>
      </c>
      <c r="B17" s="5">
        <v>600</v>
      </c>
      <c r="C17" s="5">
        <v>600</v>
      </c>
      <c r="D17" s="5">
        <v>600</v>
      </c>
      <c r="E17" s="5">
        <v>600</v>
      </c>
      <c r="F17" s="5">
        <v>600</v>
      </c>
      <c r="G17" s="5">
        <v>600</v>
      </c>
      <c r="H17" s="6"/>
    </row>
    <row r="18" spans="1:8" x14ac:dyDescent="0.5">
      <c r="A18" s="1" t="s">
        <v>21</v>
      </c>
      <c r="B18" s="5">
        <v>0</v>
      </c>
      <c r="C18" s="5">
        <v>600</v>
      </c>
      <c r="D18" s="5">
        <v>0</v>
      </c>
      <c r="E18" s="5">
        <v>0</v>
      </c>
      <c r="F18" s="5">
        <v>800</v>
      </c>
      <c r="G18" s="5">
        <v>0</v>
      </c>
      <c r="H18" s="6"/>
    </row>
    <row r="19" spans="1:8" x14ac:dyDescent="0.5">
      <c r="A19" s="1" t="s">
        <v>22</v>
      </c>
      <c r="B19" s="5">
        <v>390</v>
      </c>
      <c r="C19" s="5">
        <v>0</v>
      </c>
      <c r="D19" s="5">
        <v>650</v>
      </c>
      <c r="E19" s="5">
        <v>0</v>
      </c>
      <c r="F19" s="5">
        <v>0</v>
      </c>
      <c r="G19" s="5">
        <v>500</v>
      </c>
      <c r="H19" s="6"/>
    </row>
    <row r="20" spans="1:8" x14ac:dyDescent="0.5">
      <c r="A20" s="1" t="s">
        <v>23</v>
      </c>
      <c r="B20" s="5">
        <v>2200</v>
      </c>
      <c r="C20" s="5">
        <v>2200</v>
      </c>
      <c r="D20" s="5">
        <v>2200</v>
      </c>
      <c r="E20" s="5">
        <v>2200</v>
      </c>
      <c r="F20" s="5">
        <v>2200</v>
      </c>
      <c r="G20" s="5">
        <v>2200</v>
      </c>
      <c r="H20" s="6"/>
    </row>
    <row r="21" spans="1:8" x14ac:dyDescent="0.5">
      <c r="A21" s="1" t="s">
        <v>24</v>
      </c>
      <c r="B21" s="5">
        <v>1500</v>
      </c>
      <c r="C21" s="5">
        <v>1500</v>
      </c>
      <c r="D21" s="5">
        <v>1500</v>
      </c>
      <c r="E21" s="5">
        <v>1500</v>
      </c>
      <c r="F21" s="5">
        <v>1500</v>
      </c>
      <c r="G21" s="5">
        <v>1500</v>
      </c>
      <c r="H21" s="6"/>
    </row>
    <row r="22" spans="1:8" x14ac:dyDescent="0.5">
      <c r="A22" s="1" t="s">
        <v>25</v>
      </c>
      <c r="B22" s="5">
        <v>200</v>
      </c>
      <c r="C22" s="5">
        <v>200</v>
      </c>
      <c r="D22" s="5">
        <v>200</v>
      </c>
      <c r="E22" s="5">
        <v>200</v>
      </c>
      <c r="F22" s="5">
        <v>200</v>
      </c>
      <c r="G22" s="5">
        <v>200</v>
      </c>
      <c r="H22" s="6"/>
    </row>
    <row r="23" spans="1:8" x14ac:dyDescent="0.5">
      <c r="A23" s="1" t="s">
        <v>26</v>
      </c>
      <c r="B23" s="5">
        <v>0</v>
      </c>
      <c r="C23" s="5">
        <v>0</v>
      </c>
      <c r="D23" s="5">
        <v>500</v>
      </c>
      <c r="E23" s="5">
        <v>0</v>
      </c>
      <c r="F23" s="5">
        <v>0</v>
      </c>
      <c r="G23" s="5">
        <v>500</v>
      </c>
      <c r="H23" s="6"/>
    </row>
    <row r="24" spans="1:8" x14ac:dyDescent="0.5">
      <c r="A24" s="4" t="s">
        <v>27</v>
      </c>
      <c r="B24" s="6"/>
      <c r="C24" s="6"/>
      <c r="D24" s="6"/>
      <c r="E24" s="6"/>
      <c r="F24" s="6"/>
      <c r="G24" s="6"/>
      <c r="H24" s="8"/>
    </row>
    <row r="25" spans="1:8" x14ac:dyDescent="0.5">
      <c r="B25" s="5"/>
      <c r="C25" s="5"/>
      <c r="D25" s="5"/>
      <c r="E25" s="5"/>
      <c r="F25" s="5"/>
      <c r="G25" s="5"/>
      <c r="H25" s="5"/>
    </row>
    <row r="26" spans="1:8" x14ac:dyDescent="0.5">
      <c r="A26" s="4" t="s">
        <v>28</v>
      </c>
      <c r="B26" s="6"/>
      <c r="C26" s="6"/>
      <c r="D26" s="6"/>
      <c r="E26" s="6"/>
      <c r="F26" s="6"/>
      <c r="G26" s="6"/>
      <c r="H26" s="6"/>
    </row>
    <row r="27" spans="1:8" x14ac:dyDescent="0.5">
      <c r="B27" s="5"/>
      <c r="C27" s="5"/>
      <c r="D27" s="5"/>
      <c r="E27" s="5"/>
      <c r="F27" s="5"/>
      <c r="G27" s="5"/>
      <c r="H27" s="5"/>
    </row>
    <row r="28" spans="1:8" x14ac:dyDescent="0.5">
      <c r="A28" s="4" t="s">
        <v>29</v>
      </c>
      <c r="B28" s="6"/>
      <c r="C28" s="6"/>
      <c r="D28" s="6"/>
      <c r="E28" s="6"/>
      <c r="F28" s="6"/>
      <c r="G28" s="6"/>
    </row>
  </sheetData>
  <phoneticPr fontId="0" type="noConversion"/>
  <printOptions gridLines="1" gridLinesSet="0"/>
  <pageMargins left="0.75" right="0.75" top="0.77" bottom="0.72" header="0.5" footer="0.4"/>
  <pageSetup paperSize="9" orientation="portrait" horizontalDpi="4294967292" verticalDpi="0" r:id="rId1"/>
  <headerFooter alignWithMargins="0">
    <oddHeader>&amp;C&amp;A</oddHeader>
    <oddFooter>Sida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A7761F-8049-464E-A60E-F721C3D4418A}">
  <dimension ref="A1:H28"/>
  <sheetViews>
    <sheetView workbookViewId="0"/>
  </sheetViews>
  <sheetFormatPr defaultColWidth="6.44140625" defaultRowHeight="12.9" x14ac:dyDescent="0.5"/>
  <cols>
    <col min="1" max="1" width="15.5546875" style="1" customWidth="1"/>
    <col min="2" max="7" width="7.44140625" style="1" customWidth="1"/>
    <col min="8" max="8" width="8.1640625" style="1" customWidth="1"/>
    <col min="9" max="16384" width="6.44140625" style="1"/>
  </cols>
  <sheetData>
    <row r="1" spans="1:8" ht="14.4" x14ac:dyDescent="0.55000000000000004">
      <c r="A1" s="13" t="s">
        <v>73</v>
      </c>
    </row>
    <row r="2" spans="1:8" s="2" customFormat="1" x14ac:dyDescent="0.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3" t="s">
        <v>6</v>
      </c>
    </row>
    <row r="3" spans="1:8" x14ac:dyDescent="0.5">
      <c r="A3" s="4" t="s">
        <v>7</v>
      </c>
    </row>
    <row r="4" spans="1:8" s="7" customFormat="1" x14ac:dyDescent="0.5">
      <c r="A4" s="1" t="s">
        <v>8</v>
      </c>
      <c r="B4" s="5">
        <v>11500</v>
      </c>
      <c r="C4" s="5">
        <v>11500</v>
      </c>
      <c r="D4" s="5">
        <v>11500</v>
      </c>
      <c r="E4" s="5">
        <v>11500</v>
      </c>
      <c r="F4" s="5">
        <v>11500</v>
      </c>
      <c r="G4" s="5">
        <v>11500</v>
      </c>
      <c r="H4" s="6">
        <f>SUM(B4:G4)</f>
        <v>69000</v>
      </c>
    </row>
    <row r="5" spans="1:8" s="7" customFormat="1" x14ac:dyDescent="0.5">
      <c r="A5" s="1" t="s">
        <v>9</v>
      </c>
      <c r="B5" s="5">
        <v>1000</v>
      </c>
      <c r="C5" s="5">
        <v>1000</v>
      </c>
      <c r="D5" s="5">
        <v>1000</v>
      </c>
      <c r="E5" s="5">
        <v>1000</v>
      </c>
      <c r="F5" s="5">
        <v>1000</v>
      </c>
      <c r="G5" s="5">
        <v>1000</v>
      </c>
      <c r="H5" s="6">
        <f>SUM(B5:G5)</f>
        <v>6000</v>
      </c>
    </row>
    <row r="6" spans="1:8" s="7" customFormat="1" x14ac:dyDescent="0.5">
      <c r="A6" s="1" t="s">
        <v>10</v>
      </c>
      <c r="B6" s="5">
        <v>9500</v>
      </c>
      <c r="C6" s="5">
        <v>9500</v>
      </c>
      <c r="D6" s="5">
        <v>9500</v>
      </c>
      <c r="E6" s="5">
        <v>9500</v>
      </c>
      <c r="F6" s="5">
        <v>9500</v>
      </c>
      <c r="G6" s="5">
        <v>9500</v>
      </c>
      <c r="H6" s="6">
        <f>SUM(B6:G6)</f>
        <v>57000</v>
      </c>
    </row>
    <row r="7" spans="1:8" s="7" customFormat="1" x14ac:dyDescent="0.5">
      <c r="A7" s="1" t="s">
        <v>11</v>
      </c>
      <c r="B7" s="5">
        <v>500</v>
      </c>
      <c r="C7" s="5">
        <v>0</v>
      </c>
      <c r="D7" s="5">
        <v>500</v>
      </c>
      <c r="E7" s="5">
        <v>0</v>
      </c>
      <c r="F7" s="5">
        <v>500</v>
      </c>
      <c r="G7" s="5">
        <v>0</v>
      </c>
      <c r="H7" s="6">
        <f>SUM(B7:G7)</f>
        <v>1500</v>
      </c>
    </row>
    <row r="8" spans="1:8" s="7" customFormat="1" x14ac:dyDescent="0.5">
      <c r="A8" s="1" t="s">
        <v>12</v>
      </c>
      <c r="B8" s="5">
        <v>1500</v>
      </c>
      <c r="C8" s="5">
        <v>1500</v>
      </c>
      <c r="D8" s="5">
        <v>1500</v>
      </c>
      <c r="E8" s="5">
        <v>1500</v>
      </c>
      <c r="F8" s="5">
        <v>1500</v>
      </c>
      <c r="G8" s="5">
        <v>1500</v>
      </c>
      <c r="H8" s="6">
        <f>SUM(B8:G8)</f>
        <v>9000</v>
      </c>
    </row>
    <row r="9" spans="1:8" x14ac:dyDescent="0.5">
      <c r="A9" s="4" t="s">
        <v>13</v>
      </c>
      <c r="B9" s="6">
        <f>SUM(B4:B8)</f>
        <v>24000</v>
      </c>
      <c r="C9" s="6">
        <f>SUM(C4:C8)</f>
        <v>23500</v>
      </c>
      <c r="D9" s="6">
        <f>SUM(D4:D8)</f>
        <v>24000</v>
      </c>
      <c r="E9" s="6">
        <f>SUM(E4:E8)</f>
        <v>23500</v>
      </c>
      <c r="F9" s="6">
        <f>SUM(F4:F8)</f>
        <v>24000</v>
      </c>
      <c r="G9" s="6">
        <f>SUM(G4:G8)</f>
        <v>23500</v>
      </c>
      <c r="H9" s="8">
        <f>SUM(B9:G9)</f>
        <v>142500</v>
      </c>
    </row>
    <row r="10" spans="1:8" x14ac:dyDescent="0.5">
      <c r="A10" s="4"/>
      <c r="B10" s="5"/>
      <c r="C10" s="5"/>
      <c r="D10" s="5"/>
      <c r="E10" s="5"/>
      <c r="F10" s="5"/>
      <c r="G10" s="5"/>
      <c r="H10" s="5"/>
    </row>
    <row r="11" spans="1:8" x14ac:dyDescent="0.5">
      <c r="A11" s="4" t="s">
        <v>14</v>
      </c>
      <c r="B11" s="5"/>
      <c r="C11" s="5"/>
      <c r="D11" s="5"/>
      <c r="E11" s="5"/>
      <c r="F11" s="5"/>
      <c r="G11" s="5"/>
      <c r="H11" s="5"/>
    </row>
    <row r="12" spans="1:8" x14ac:dyDescent="0.5">
      <c r="A12" s="1" t="s">
        <v>15</v>
      </c>
      <c r="B12" s="5">
        <v>5800</v>
      </c>
      <c r="C12" s="5">
        <v>5800</v>
      </c>
      <c r="D12" s="5">
        <v>5800</v>
      </c>
      <c r="E12" s="5">
        <v>5800</v>
      </c>
      <c r="F12" s="5">
        <v>5800</v>
      </c>
      <c r="G12" s="5">
        <v>5800</v>
      </c>
      <c r="H12" s="6">
        <f>SUM(B12:G12)</f>
        <v>34800</v>
      </c>
    </row>
    <row r="13" spans="1:8" x14ac:dyDescent="0.5">
      <c r="A13" s="1" t="s">
        <v>16</v>
      </c>
      <c r="B13" s="5">
        <v>6000</v>
      </c>
      <c r="C13" s="5">
        <v>6000</v>
      </c>
      <c r="D13" s="5">
        <v>6000</v>
      </c>
      <c r="E13" s="5">
        <v>6000</v>
      </c>
      <c r="F13" s="5">
        <v>6000</v>
      </c>
      <c r="G13" s="5">
        <v>6000</v>
      </c>
      <c r="H13" s="6">
        <f>SUM(B13:G13)</f>
        <v>36000</v>
      </c>
    </row>
    <row r="14" spans="1:8" x14ac:dyDescent="0.5">
      <c r="A14" s="1" t="s">
        <v>17</v>
      </c>
      <c r="B14" s="5">
        <v>800</v>
      </c>
      <c r="C14" s="5">
        <v>800</v>
      </c>
      <c r="D14" s="5">
        <v>800</v>
      </c>
      <c r="E14" s="5">
        <v>800</v>
      </c>
      <c r="F14" s="5">
        <v>800</v>
      </c>
      <c r="G14" s="5">
        <v>800</v>
      </c>
      <c r="H14" s="6">
        <f>SUM(B14:G14)</f>
        <v>4800</v>
      </c>
    </row>
    <row r="15" spans="1:8" x14ac:dyDescent="0.5">
      <c r="A15" s="1" t="s">
        <v>18</v>
      </c>
      <c r="B15" s="5">
        <v>0</v>
      </c>
      <c r="C15" s="5">
        <v>500</v>
      </c>
      <c r="D15" s="5">
        <v>0</v>
      </c>
      <c r="E15" s="5">
        <v>0</v>
      </c>
      <c r="F15" s="5">
        <v>500</v>
      </c>
      <c r="G15" s="5">
        <v>0</v>
      </c>
      <c r="H15" s="6">
        <f>SUM(B15:G15)</f>
        <v>1000</v>
      </c>
    </row>
    <row r="16" spans="1:8" x14ac:dyDescent="0.5">
      <c r="A16" s="1" t="s">
        <v>19</v>
      </c>
      <c r="B16" s="5">
        <v>0</v>
      </c>
      <c r="C16" s="5">
        <v>2000</v>
      </c>
      <c r="D16" s="5">
        <v>0</v>
      </c>
      <c r="E16" s="5">
        <v>0</v>
      </c>
      <c r="F16" s="5">
        <v>1560</v>
      </c>
      <c r="G16" s="5">
        <v>0</v>
      </c>
      <c r="H16" s="6">
        <f>SUM(B16:G16)</f>
        <v>3560</v>
      </c>
    </row>
    <row r="17" spans="1:8" x14ac:dyDescent="0.5">
      <c r="A17" s="1" t="s">
        <v>20</v>
      </c>
      <c r="B17" s="5">
        <v>600</v>
      </c>
      <c r="C17" s="5">
        <v>600</v>
      </c>
      <c r="D17" s="5">
        <v>600</v>
      </c>
      <c r="E17" s="5">
        <v>600</v>
      </c>
      <c r="F17" s="5">
        <v>600</v>
      </c>
      <c r="G17" s="5">
        <v>600</v>
      </c>
      <c r="H17" s="6">
        <f>SUM(B17:G17)</f>
        <v>3600</v>
      </c>
    </row>
    <row r="18" spans="1:8" x14ac:dyDescent="0.5">
      <c r="A18" s="1" t="s">
        <v>21</v>
      </c>
      <c r="B18" s="5">
        <v>0</v>
      </c>
      <c r="C18" s="5">
        <v>600</v>
      </c>
      <c r="D18" s="5">
        <v>0</v>
      </c>
      <c r="E18" s="5">
        <v>0</v>
      </c>
      <c r="F18" s="5">
        <v>800</v>
      </c>
      <c r="G18" s="5">
        <v>0</v>
      </c>
      <c r="H18" s="6">
        <f>SUM(B18:G18)</f>
        <v>1400</v>
      </c>
    </row>
    <row r="19" spans="1:8" x14ac:dyDescent="0.5">
      <c r="A19" s="1" t="s">
        <v>22</v>
      </c>
      <c r="B19" s="5">
        <v>390</v>
      </c>
      <c r="C19" s="5">
        <v>0</v>
      </c>
      <c r="D19" s="5">
        <v>650</v>
      </c>
      <c r="E19" s="5">
        <v>0</v>
      </c>
      <c r="F19" s="5">
        <v>0</v>
      </c>
      <c r="G19" s="5">
        <v>500</v>
      </c>
      <c r="H19" s="6">
        <f>SUM(B19:G19)</f>
        <v>1540</v>
      </c>
    </row>
    <row r="20" spans="1:8" x14ac:dyDescent="0.5">
      <c r="A20" s="1" t="s">
        <v>23</v>
      </c>
      <c r="B20" s="5">
        <v>2200</v>
      </c>
      <c r="C20" s="5">
        <v>2200</v>
      </c>
      <c r="D20" s="5">
        <v>2200</v>
      </c>
      <c r="E20" s="5">
        <v>2200</v>
      </c>
      <c r="F20" s="5">
        <v>2200</v>
      </c>
      <c r="G20" s="5">
        <v>2200</v>
      </c>
      <c r="H20" s="6">
        <f>SUM(B20:G20)</f>
        <v>13200</v>
      </c>
    </row>
    <row r="21" spans="1:8" x14ac:dyDescent="0.5">
      <c r="A21" s="1" t="s">
        <v>24</v>
      </c>
      <c r="B21" s="5">
        <v>1500</v>
      </c>
      <c r="C21" s="5">
        <v>1500</v>
      </c>
      <c r="D21" s="5">
        <v>1500</v>
      </c>
      <c r="E21" s="5">
        <v>1500</v>
      </c>
      <c r="F21" s="5">
        <v>1500</v>
      </c>
      <c r="G21" s="5">
        <v>1500</v>
      </c>
      <c r="H21" s="6">
        <f>SUM(B21:G21)</f>
        <v>9000</v>
      </c>
    </row>
    <row r="22" spans="1:8" x14ac:dyDescent="0.5">
      <c r="A22" s="1" t="s">
        <v>25</v>
      </c>
      <c r="B22" s="5">
        <v>200</v>
      </c>
      <c r="C22" s="5">
        <v>200</v>
      </c>
      <c r="D22" s="5">
        <v>200</v>
      </c>
      <c r="E22" s="5">
        <v>200</v>
      </c>
      <c r="F22" s="5">
        <v>200</v>
      </c>
      <c r="G22" s="5">
        <v>200</v>
      </c>
      <c r="H22" s="6">
        <f>SUM(B22:G22)</f>
        <v>1200</v>
      </c>
    </row>
    <row r="23" spans="1:8" x14ac:dyDescent="0.5">
      <c r="A23" s="1" t="s">
        <v>26</v>
      </c>
      <c r="B23" s="5">
        <v>0</v>
      </c>
      <c r="C23" s="5">
        <v>0</v>
      </c>
      <c r="D23" s="5">
        <v>500</v>
      </c>
      <c r="E23" s="5">
        <v>0</v>
      </c>
      <c r="F23" s="5">
        <v>0</v>
      </c>
      <c r="G23" s="5">
        <v>500</v>
      </c>
      <c r="H23" s="6">
        <f>SUM(B23:G23)</f>
        <v>1000</v>
      </c>
    </row>
    <row r="24" spans="1:8" x14ac:dyDescent="0.5">
      <c r="A24" s="4" t="s">
        <v>27</v>
      </c>
      <c r="B24" s="6">
        <f>SUM(B12:B23)</f>
        <v>17490</v>
      </c>
      <c r="C24" s="6">
        <f>SUM(C12:C23)</f>
        <v>20200</v>
      </c>
      <c r="D24" s="6">
        <f>SUM(D12:D23)</f>
        <v>18250</v>
      </c>
      <c r="E24" s="6">
        <f>SUM(E12:E23)</f>
        <v>17100</v>
      </c>
      <c r="F24" s="6">
        <f>SUM(F12:F23)</f>
        <v>19960</v>
      </c>
      <c r="G24" s="6">
        <f>SUM(G12:G23)</f>
        <v>18100</v>
      </c>
      <c r="H24" s="8">
        <f>SUM(B24:G24)</f>
        <v>111100</v>
      </c>
    </row>
    <row r="25" spans="1:8" x14ac:dyDescent="0.5">
      <c r="B25" s="5"/>
      <c r="C25" s="5"/>
      <c r="D25" s="5"/>
      <c r="E25" s="5"/>
      <c r="F25" s="5"/>
      <c r="G25" s="5"/>
      <c r="H25" s="5"/>
    </row>
    <row r="26" spans="1:8" x14ac:dyDescent="0.5">
      <c r="A26" s="4" t="s">
        <v>28</v>
      </c>
      <c r="B26" s="6">
        <f>B9-B24</f>
        <v>6510</v>
      </c>
      <c r="C26" s="6">
        <f t="shared" ref="C26:H26" si="0">C9-C24</f>
        <v>3300</v>
      </c>
      <c r="D26" s="6">
        <f t="shared" si="0"/>
        <v>5750</v>
      </c>
      <c r="E26" s="6">
        <f t="shared" si="0"/>
        <v>6400</v>
      </c>
      <c r="F26" s="6">
        <f t="shared" si="0"/>
        <v>4040</v>
      </c>
      <c r="G26" s="6">
        <f t="shared" si="0"/>
        <v>5400</v>
      </c>
      <c r="H26" s="6">
        <f t="shared" si="0"/>
        <v>31400</v>
      </c>
    </row>
    <row r="27" spans="1:8" x14ac:dyDescent="0.5">
      <c r="B27" s="5"/>
      <c r="C27" s="5"/>
      <c r="D27" s="5"/>
      <c r="E27" s="5"/>
      <c r="F27" s="5"/>
      <c r="G27" s="5"/>
      <c r="H27" s="5"/>
    </row>
    <row r="28" spans="1:8" x14ac:dyDescent="0.5">
      <c r="A28" s="4" t="s">
        <v>29</v>
      </c>
      <c r="B28" s="6">
        <f>B26</f>
        <v>6510</v>
      </c>
      <c r="C28" s="6">
        <f>C26+B28</f>
        <v>9810</v>
      </c>
      <c r="D28" s="6">
        <f t="shared" ref="D28:G28" si="1">D26+C28</f>
        <v>15560</v>
      </c>
      <c r="E28" s="6">
        <f t="shared" si="1"/>
        <v>21960</v>
      </c>
      <c r="F28" s="6">
        <f t="shared" si="1"/>
        <v>26000</v>
      </c>
      <c r="G28" s="6">
        <f t="shared" si="1"/>
        <v>31400</v>
      </c>
    </row>
  </sheetData>
  <printOptions gridLines="1" gridLinesSet="0"/>
  <pageMargins left="0.75" right="0.75" top="0.77" bottom="0.72" header="0.5" footer="0.4"/>
  <pageSetup paperSize="9" orientation="portrait" horizontalDpi="4294967292" verticalDpi="0" r:id="rId1"/>
  <headerFooter alignWithMargins="0">
    <oddHeader>&amp;C&amp;A</oddHeader>
    <oddFooter>Sida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33"/>
  <sheetViews>
    <sheetView zoomScale="80" zoomScaleNormal="80" workbookViewId="0">
      <selection activeCell="E35" sqref="E35"/>
    </sheetView>
  </sheetViews>
  <sheetFormatPr defaultRowHeight="15.6" x14ac:dyDescent="0.6"/>
  <cols>
    <col min="1" max="1" width="24.1640625" style="14" customWidth="1"/>
    <col min="2" max="2" width="10.5546875" style="14" customWidth="1"/>
    <col min="3" max="4" width="8.88671875" style="14"/>
    <col min="5" max="5" width="9.44140625" style="14" customWidth="1"/>
    <col min="6" max="13" width="8.88671875" style="14"/>
    <col min="14" max="14" width="11.6640625" style="14" customWidth="1"/>
    <col min="15" max="16384" width="8.88671875" style="14"/>
  </cols>
  <sheetData>
    <row r="1" spans="1:14" x14ac:dyDescent="0.6">
      <c r="A1" s="9" t="s">
        <v>74</v>
      </c>
    </row>
    <row r="2" spans="1:14" x14ac:dyDescent="0.6">
      <c r="B2" s="15" t="s">
        <v>0</v>
      </c>
      <c r="C2" s="15" t="s">
        <v>1</v>
      </c>
      <c r="D2" s="15" t="s">
        <v>2</v>
      </c>
      <c r="E2" s="15" t="s">
        <v>3</v>
      </c>
      <c r="F2" s="15" t="s">
        <v>4</v>
      </c>
      <c r="G2" s="15" t="s">
        <v>5</v>
      </c>
      <c r="H2" s="15" t="s">
        <v>33</v>
      </c>
      <c r="I2" s="15" t="s">
        <v>34</v>
      </c>
      <c r="J2" s="15" t="s">
        <v>35</v>
      </c>
      <c r="K2" s="15" t="s">
        <v>30</v>
      </c>
      <c r="L2" s="15" t="s">
        <v>31</v>
      </c>
      <c r="M2" s="15" t="s">
        <v>32</v>
      </c>
      <c r="N2" s="9" t="s">
        <v>77</v>
      </c>
    </row>
    <row r="3" spans="1:14" x14ac:dyDescent="0.6">
      <c r="A3" s="9" t="s">
        <v>36</v>
      </c>
      <c r="B3" s="16"/>
      <c r="C3" s="16"/>
      <c r="D3" s="16"/>
      <c r="E3" s="16"/>
      <c r="F3" s="16"/>
      <c r="G3" s="16"/>
      <c r="L3" s="16"/>
      <c r="M3" s="16"/>
    </row>
    <row r="4" spans="1:14" x14ac:dyDescent="0.6">
      <c r="A4" s="14" t="s">
        <v>75</v>
      </c>
      <c r="B4" s="16">
        <v>34000</v>
      </c>
      <c r="C4" s="16">
        <v>34000</v>
      </c>
      <c r="D4" s="16">
        <v>34000</v>
      </c>
      <c r="E4" s="16">
        <v>34000</v>
      </c>
      <c r="F4" s="16">
        <v>34000</v>
      </c>
      <c r="G4" s="16">
        <v>34000</v>
      </c>
      <c r="H4" s="16">
        <v>17000</v>
      </c>
      <c r="I4" s="16">
        <v>0</v>
      </c>
      <c r="J4" s="16">
        <v>34000</v>
      </c>
      <c r="K4" s="16">
        <v>51000</v>
      </c>
      <c r="L4" s="16">
        <v>17000</v>
      </c>
      <c r="M4" s="16">
        <v>25500</v>
      </c>
      <c r="N4" s="19"/>
    </row>
    <row r="5" spans="1:14" x14ac:dyDescent="0.6">
      <c r="A5" s="14" t="s">
        <v>81</v>
      </c>
      <c r="B5" s="16">
        <v>40000</v>
      </c>
      <c r="C5" s="16">
        <v>100000</v>
      </c>
      <c r="D5" s="16">
        <v>100000</v>
      </c>
      <c r="E5" s="16">
        <v>100000</v>
      </c>
      <c r="F5" s="16">
        <v>100000</v>
      </c>
      <c r="G5" s="16">
        <v>60000</v>
      </c>
      <c r="H5" s="16">
        <v>0</v>
      </c>
      <c r="I5" s="16">
        <v>40000</v>
      </c>
      <c r="J5" s="16">
        <v>100000</v>
      </c>
      <c r="K5" s="16">
        <v>100000</v>
      </c>
      <c r="L5" s="16">
        <v>15000</v>
      </c>
      <c r="M5" s="16">
        <v>50000</v>
      </c>
      <c r="N5" s="19"/>
    </row>
    <row r="6" spans="1:14" x14ac:dyDescent="0.6">
      <c r="A6" s="14" t="s">
        <v>37</v>
      </c>
      <c r="B6" s="16">
        <v>1000</v>
      </c>
      <c r="C6" s="16">
        <v>1000</v>
      </c>
      <c r="D6" s="16">
        <v>1000</v>
      </c>
      <c r="E6" s="16">
        <v>1000</v>
      </c>
      <c r="F6" s="16">
        <v>1000</v>
      </c>
      <c r="G6" s="16">
        <v>1000</v>
      </c>
      <c r="H6" s="16">
        <v>1001</v>
      </c>
      <c r="I6" s="16">
        <v>1002</v>
      </c>
      <c r="J6" s="16">
        <v>1003</v>
      </c>
      <c r="K6" s="16">
        <v>1004</v>
      </c>
      <c r="L6" s="16">
        <v>1000</v>
      </c>
      <c r="M6" s="16">
        <v>1000</v>
      </c>
      <c r="N6" s="19"/>
    </row>
    <row r="7" spans="1:14" x14ac:dyDescent="0.6">
      <c r="A7" s="9" t="s">
        <v>66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20"/>
    </row>
    <row r="8" spans="1:14" x14ac:dyDescent="0.6"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</row>
    <row r="9" spans="1:14" x14ac:dyDescent="0.6">
      <c r="A9" s="9" t="s">
        <v>38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</row>
    <row r="10" spans="1:14" x14ac:dyDescent="0.6">
      <c r="A10" s="14" t="s">
        <v>15</v>
      </c>
      <c r="B10" s="16">
        <v>13260</v>
      </c>
      <c r="C10" s="16">
        <v>13260</v>
      </c>
      <c r="D10" s="16">
        <v>13260</v>
      </c>
      <c r="E10" s="16">
        <v>13260</v>
      </c>
      <c r="F10" s="16">
        <v>13260</v>
      </c>
      <c r="G10" s="16">
        <v>13260</v>
      </c>
      <c r="H10" s="16">
        <v>13260</v>
      </c>
      <c r="I10" s="16">
        <v>13260</v>
      </c>
      <c r="J10" s="16">
        <v>13260</v>
      </c>
      <c r="K10" s="16">
        <v>13260</v>
      </c>
      <c r="L10" s="16">
        <v>13260</v>
      </c>
      <c r="M10" s="16">
        <v>13260</v>
      </c>
      <c r="N10" s="19"/>
    </row>
    <row r="11" spans="1:14" x14ac:dyDescent="0.6">
      <c r="A11" s="14" t="s">
        <v>80</v>
      </c>
      <c r="B11" s="16">
        <v>15600</v>
      </c>
      <c r="C11" s="16">
        <v>15600</v>
      </c>
      <c r="D11" s="16">
        <v>15600</v>
      </c>
      <c r="E11" s="16">
        <v>15600</v>
      </c>
      <c r="F11" s="16">
        <v>15600</v>
      </c>
      <c r="G11" s="16">
        <v>15600</v>
      </c>
      <c r="H11" s="16">
        <v>15600</v>
      </c>
      <c r="I11" s="16">
        <v>15600</v>
      </c>
      <c r="J11" s="16">
        <v>15600</v>
      </c>
      <c r="K11" s="16">
        <v>15600</v>
      </c>
      <c r="L11" s="16">
        <v>15600</v>
      </c>
      <c r="M11" s="16">
        <v>15600</v>
      </c>
      <c r="N11" s="19"/>
    </row>
    <row r="12" spans="1:14" x14ac:dyDescent="0.6">
      <c r="A12" s="14" t="s">
        <v>39</v>
      </c>
      <c r="B12" s="16">
        <v>1000</v>
      </c>
      <c r="C12" s="16">
        <v>1000</v>
      </c>
      <c r="D12" s="16">
        <v>1000</v>
      </c>
      <c r="E12" s="16">
        <v>1000</v>
      </c>
      <c r="F12" s="16">
        <v>1000</v>
      </c>
      <c r="G12" s="16">
        <v>1000</v>
      </c>
      <c r="H12" s="16">
        <v>1000</v>
      </c>
      <c r="I12" s="16">
        <v>1000</v>
      </c>
      <c r="J12" s="16">
        <v>1000</v>
      </c>
      <c r="K12" s="16">
        <v>1000</v>
      </c>
      <c r="L12" s="16">
        <v>1000</v>
      </c>
      <c r="M12" s="16">
        <v>1000</v>
      </c>
      <c r="N12" s="19"/>
    </row>
    <row r="13" spans="1:14" x14ac:dyDescent="0.6">
      <c r="A13" s="14" t="s">
        <v>40</v>
      </c>
      <c r="B13" s="16">
        <v>5000</v>
      </c>
      <c r="C13" s="16">
        <v>0</v>
      </c>
      <c r="D13" s="16">
        <v>0</v>
      </c>
      <c r="E13" s="16">
        <v>0</v>
      </c>
      <c r="F13" s="16">
        <v>0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</v>
      </c>
      <c r="M13" s="16">
        <v>5000</v>
      </c>
      <c r="N13" s="19"/>
    </row>
    <row r="14" spans="1:14" x14ac:dyDescent="0.6">
      <c r="A14" s="9" t="s">
        <v>78</v>
      </c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20"/>
    </row>
    <row r="15" spans="1:14" x14ac:dyDescent="0.6"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</row>
    <row r="16" spans="1:14" x14ac:dyDescent="0.6">
      <c r="A16" s="9" t="s">
        <v>41</v>
      </c>
      <c r="B16" s="18"/>
      <c r="C16" s="18"/>
      <c r="D16" s="18"/>
      <c r="E16" s="18"/>
      <c r="F16" s="16"/>
      <c r="G16" s="16"/>
      <c r="H16" s="16"/>
      <c r="I16" s="16"/>
      <c r="J16" s="16"/>
      <c r="K16" s="16"/>
      <c r="L16" s="18"/>
      <c r="M16" s="18"/>
    </row>
    <row r="17" spans="1:14" x14ac:dyDescent="0.6">
      <c r="A17" s="14" t="s">
        <v>42</v>
      </c>
      <c r="B17" s="16">
        <v>41000</v>
      </c>
      <c r="C17" s="16">
        <v>41000</v>
      </c>
      <c r="D17" s="16">
        <v>41000</v>
      </c>
      <c r="E17" s="16">
        <v>41000</v>
      </c>
      <c r="F17" s="16">
        <v>41000</v>
      </c>
      <c r="G17" s="16">
        <v>41000</v>
      </c>
      <c r="H17" s="16">
        <v>41000</v>
      </c>
      <c r="I17" s="16">
        <v>41000</v>
      </c>
      <c r="J17" s="16">
        <v>41000</v>
      </c>
      <c r="K17" s="16">
        <v>41000</v>
      </c>
      <c r="L17" s="16">
        <v>41000</v>
      </c>
      <c r="M17" s="16">
        <v>41000</v>
      </c>
      <c r="N17" s="19"/>
    </row>
    <row r="18" spans="1:14" x14ac:dyDescent="0.6">
      <c r="A18" s="14" t="s">
        <v>43</v>
      </c>
      <c r="B18" s="16">
        <v>3000</v>
      </c>
      <c r="C18" s="16">
        <v>3000</v>
      </c>
      <c r="D18" s="16">
        <v>3000</v>
      </c>
      <c r="E18" s="16">
        <v>3000</v>
      </c>
      <c r="F18" s="16">
        <v>3000</v>
      </c>
      <c r="G18" s="16">
        <v>3000</v>
      </c>
      <c r="H18" s="16">
        <v>3000</v>
      </c>
      <c r="I18" s="16">
        <v>3000</v>
      </c>
      <c r="J18" s="16">
        <v>3000</v>
      </c>
      <c r="K18" s="16">
        <v>3000</v>
      </c>
      <c r="L18" s="16">
        <v>3000</v>
      </c>
      <c r="M18" s="16">
        <v>3000</v>
      </c>
      <c r="N18" s="19"/>
    </row>
    <row r="19" spans="1:14" x14ac:dyDescent="0.6">
      <c r="A19" s="14" t="s">
        <v>44</v>
      </c>
      <c r="B19" s="16">
        <v>4000</v>
      </c>
      <c r="C19" s="16">
        <v>4000</v>
      </c>
      <c r="D19" s="16">
        <v>4000</v>
      </c>
      <c r="E19" s="16">
        <v>4000</v>
      </c>
      <c r="F19" s="16">
        <v>4000</v>
      </c>
      <c r="G19" s="16">
        <v>4000</v>
      </c>
      <c r="H19" s="16">
        <v>4000</v>
      </c>
      <c r="I19" s="16">
        <v>4000</v>
      </c>
      <c r="J19" s="16">
        <v>3999</v>
      </c>
      <c r="K19" s="16">
        <v>3998</v>
      </c>
      <c r="L19" s="16">
        <v>0</v>
      </c>
      <c r="M19" s="16">
        <v>0</v>
      </c>
      <c r="N19" s="19"/>
    </row>
    <row r="20" spans="1:14" x14ac:dyDescent="0.6">
      <c r="A20" s="9" t="s">
        <v>79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20"/>
    </row>
    <row r="21" spans="1:14" x14ac:dyDescent="0.6"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</row>
    <row r="22" spans="1:14" x14ac:dyDescent="0.6">
      <c r="A22" s="9" t="s">
        <v>45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</row>
    <row r="23" spans="1:14" x14ac:dyDescent="0.6">
      <c r="A23" s="14" t="s">
        <v>46</v>
      </c>
      <c r="B23" s="16">
        <v>1000</v>
      </c>
      <c r="C23" s="16">
        <v>1000</v>
      </c>
      <c r="D23" s="16">
        <v>1000</v>
      </c>
      <c r="E23" s="16">
        <v>1000</v>
      </c>
      <c r="F23" s="16">
        <v>1000</v>
      </c>
      <c r="G23" s="16">
        <v>1000</v>
      </c>
      <c r="H23" s="16">
        <v>1000</v>
      </c>
      <c r="I23" s="16">
        <v>1000</v>
      </c>
      <c r="J23" s="16">
        <v>1000</v>
      </c>
      <c r="K23" s="16">
        <v>5000</v>
      </c>
      <c r="L23" s="16">
        <v>1000</v>
      </c>
      <c r="M23" s="16">
        <v>1000</v>
      </c>
      <c r="N23" s="19"/>
    </row>
    <row r="24" spans="1:14" x14ac:dyDescent="0.6">
      <c r="A24" s="14" t="s">
        <v>47</v>
      </c>
      <c r="B24" s="16">
        <v>0</v>
      </c>
      <c r="C24" s="16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9"/>
    </row>
    <row r="25" spans="1:14" x14ac:dyDescent="0.6">
      <c r="A25" s="14" t="s">
        <v>48</v>
      </c>
      <c r="B25" s="16">
        <v>700</v>
      </c>
      <c r="C25" s="16">
        <v>700</v>
      </c>
      <c r="D25" s="16">
        <v>700</v>
      </c>
      <c r="E25" s="16">
        <v>700</v>
      </c>
      <c r="F25" s="16">
        <v>700</v>
      </c>
      <c r="G25" s="16">
        <v>700</v>
      </c>
      <c r="H25" s="16">
        <v>700</v>
      </c>
      <c r="I25" s="16">
        <v>300</v>
      </c>
      <c r="J25" s="16">
        <v>300</v>
      </c>
      <c r="K25" s="16">
        <v>300</v>
      </c>
      <c r="L25" s="16">
        <v>1000</v>
      </c>
      <c r="M25" s="16">
        <v>700</v>
      </c>
      <c r="N25" s="19"/>
    </row>
    <row r="26" spans="1:14" x14ac:dyDescent="0.6">
      <c r="A26" s="14" t="s">
        <v>49</v>
      </c>
      <c r="B26" s="16">
        <v>1000</v>
      </c>
      <c r="C26" s="16">
        <v>1000</v>
      </c>
      <c r="D26" s="16">
        <v>1000</v>
      </c>
      <c r="E26" s="16">
        <v>1000</v>
      </c>
      <c r="F26" s="16">
        <v>1000</v>
      </c>
      <c r="G26" s="16">
        <v>1000</v>
      </c>
      <c r="H26" s="16">
        <v>1000</v>
      </c>
      <c r="I26" s="16">
        <v>0</v>
      </c>
      <c r="J26" s="16">
        <v>0</v>
      </c>
      <c r="K26" s="16">
        <v>0</v>
      </c>
      <c r="L26" s="16">
        <v>1000</v>
      </c>
      <c r="M26" s="16">
        <v>1000</v>
      </c>
      <c r="N26" s="19"/>
    </row>
    <row r="27" spans="1:14" x14ac:dyDescent="0.6">
      <c r="A27" s="14" t="s">
        <v>50</v>
      </c>
      <c r="B27" s="16">
        <v>0</v>
      </c>
      <c r="C27" s="16">
        <v>1000</v>
      </c>
      <c r="D27" s="16">
        <v>0</v>
      </c>
      <c r="E27" s="16">
        <v>1000</v>
      </c>
      <c r="F27" s="16">
        <v>0</v>
      </c>
      <c r="G27" s="16">
        <v>1000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6">
        <v>1000</v>
      </c>
      <c r="N27" s="19"/>
    </row>
    <row r="28" spans="1:14" x14ac:dyDescent="0.6">
      <c r="A28" s="9" t="s">
        <v>65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20"/>
    </row>
    <row r="29" spans="1:14" x14ac:dyDescent="0.6"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</row>
    <row r="30" spans="1:14" x14ac:dyDescent="0.6">
      <c r="A30" s="9" t="s">
        <v>76</v>
      </c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22"/>
    </row>
    <row r="31" spans="1:14" x14ac:dyDescent="0.6">
      <c r="A31" s="9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</row>
    <row r="32" spans="1:14" x14ac:dyDescent="0.6">
      <c r="A32" s="14" t="s">
        <v>51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</row>
    <row r="33" spans="1:1" x14ac:dyDescent="0.6">
      <c r="A33" s="23"/>
    </row>
  </sheetData>
  <phoneticPr fontId="0" type="noConversion"/>
  <printOptions gridLines="1" gridLinesSet="0"/>
  <pageMargins left="0.98425196850393704" right="0.59055118110236227" top="0.78740157480314965" bottom="0.78740157480314965" header="0.31496062992125984" footer="0.31496062992125984"/>
  <pageSetup paperSize="9" scale="70" orientation="portrait" horizontalDpi="4294967292" verticalDpi="0" r:id="rId1"/>
  <headerFooter alignWithMargins="0">
    <oddHeader>&amp;A</oddHeader>
    <oddFooter>Sida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B188E-EA6E-4B2E-ADC9-272DF3F83931}">
  <dimension ref="A1:N33"/>
  <sheetViews>
    <sheetView zoomScale="80" zoomScaleNormal="80" workbookViewId="0">
      <selection activeCell="E35" sqref="E35"/>
    </sheetView>
  </sheetViews>
  <sheetFormatPr defaultRowHeight="15.6" x14ac:dyDescent="0.6"/>
  <cols>
    <col min="1" max="1" width="24.1640625" style="14" customWidth="1"/>
    <col min="2" max="2" width="10.5546875" style="14" customWidth="1"/>
    <col min="3" max="4" width="8.88671875" style="14"/>
    <col min="5" max="5" width="9.44140625" style="14" customWidth="1"/>
    <col min="6" max="13" width="8.88671875" style="14"/>
    <col min="14" max="14" width="11.6640625" style="14" customWidth="1"/>
    <col min="15" max="16384" width="8.88671875" style="14"/>
  </cols>
  <sheetData>
    <row r="1" spans="1:14" x14ac:dyDescent="0.6">
      <c r="A1" s="9" t="s">
        <v>74</v>
      </c>
    </row>
    <row r="2" spans="1:14" x14ac:dyDescent="0.6">
      <c r="B2" s="15" t="s">
        <v>0</v>
      </c>
      <c r="C2" s="15" t="s">
        <v>1</v>
      </c>
      <c r="D2" s="15" t="s">
        <v>2</v>
      </c>
      <c r="E2" s="15" t="s">
        <v>3</v>
      </c>
      <c r="F2" s="15" t="s">
        <v>4</v>
      </c>
      <c r="G2" s="15" t="s">
        <v>5</v>
      </c>
      <c r="H2" s="15" t="s">
        <v>33</v>
      </c>
      <c r="I2" s="15" t="s">
        <v>34</v>
      </c>
      <c r="J2" s="15" t="s">
        <v>35</v>
      </c>
      <c r="K2" s="15" t="s">
        <v>30</v>
      </c>
      <c r="L2" s="15" t="s">
        <v>31</v>
      </c>
      <c r="M2" s="15" t="s">
        <v>32</v>
      </c>
      <c r="N2" s="9" t="s">
        <v>77</v>
      </c>
    </row>
    <row r="3" spans="1:14" x14ac:dyDescent="0.6">
      <c r="A3" s="9" t="s">
        <v>36</v>
      </c>
      <c r="B3" s="16"/>
      <c r="C3" s="16"/>
      <c r="D3" s="16"/>
      <c r="E3" s="16"/>
      <c r="F3" s="16"/>
      <c r="G3" s="16"/>
      <c r="L3" s="16"/>
      <c r="M3" s="16"/>
    </row>
    <row r="4" spans="1:14" x14ac:dyDescent="0.6">
      <c r="A4" s="14" t="s">
        <v>75</v>
      </c>
      <c r="B4" s="16">
        <v>34000</v>
      </c>
      <c r="C4" s="16">
        <v>34000</v>
      </c>
      <c r="D4" s="16">
        <v>34000</v>
      </c>
      <c r="E4" s="16">
        <v>34000</v>
      </c>
      <c r="F4" s="16">
        <v>34000</v>
      </c>
      <c r="G4" s="16">
        <v>34000</v>
      </c>
      <c r="H4" s="16">
        <v>17000</v>
      </c>
      <c r="I4" s="16">
        <v>0</v>
      </c>
      <c r="J4" s="16">
        <v>34000</v>
      </c>
      <c r="K4" s="16">
        <v>51000</v>
      </c>
      <c r="L4" s="16">
        <v>17000</v>
      </c>
      <c r="M4" s="16">
        <v>25500</v>
      </c>
      <c r="N4" s="21">
        <f>SUM(B4:M4)</f>
        <v>348500</v>
      </c>
    </row>
    <row r="5" spans="1:14" x14ac:dyDescent="0.6">
      <c r="A5" s="14" t="s">
        <v>81</v>
      </c>
      <c r="B5" s="16">
        <v>40000</v>
      </c>
      <c r="C5" s="16">
        <v>100000</v>
      </c>
      <c r="D5" s="16">
        <v>100000</v>
      </c>
      <c r="E5" s="16">
        <v>100000</v>
      </c>
      <c r="F5" s="16">
        <v>100000</v>
      </c>
      <c r="G5" s="16">
        <v>60000</v>
      </c>
      <c r="H5" s="16">
        <v>0</v>
      </c>
      <c r="I5" s="16">
        <v>40000</v>
      </c>
      <c r="J5" s="16">
        <v>100000</v>
      </c>
      <c r="K5" s="16">
        <v>100000</v>
      </c>
      <c r="L5" s="16">
        <v>15000</v>
      </c>
      <c r="M5" s="16">
        <v>50000</v>
      </c>
      <c r="N5" s="21">
        <f>SUM(B5:M5)</f>
        <v>805000</v>
      </c>
    </row>
    <row r="6" spans="1:14" x14ac:dyDescent="0.6">
      <c r="A6" s="14" t="s">
        <v>37</v>
      </c>
      <c r="B6" s="16">
        <v>1000</v>
      </c>
      <c r="C6" s="16">
        <v>1000</v>
      </c>
      <c r="D6" s="16">
        <v>1000</v>
      </c>
      <c r="E6" s="16">
        <v>1000</v>
      </c>
      <c r="F6" s="16">
        <v>1000</v>
      </c>
      <c r="G6" s="16">
        <v>1000</v>
      </c>
      <c r="H6" s="16">
        <v>1001</v>
      </c>
      <c r="I6" s="16">
        <v>1002</v>
      </c>
      <c r="J6" s="16">
        <v>1003</v>
      </c>
      <c r="K6" s="16">
        <v>1004</v>
      </c>
      <c r="L6" s="16">
        <v>1000</v>
      </c>
      <c r="M6" s="16">
        <v>1000</v>
      </c>
      <c r="N6" s="21">
        <f>SUM(B6:M6)</f>
        <v>12010</v>
      </c>
    </row>
    <row r="7" spans="1:14" x14ac:dyDescent="0.6">
      <c r="A7" s="9" t="s">
        <v>66</v>
      </c>
      <c r="B7" s="17">
        <f>SUM(B4:B6)</f>
        <v>75000</v>
      </c>
      <c r="C7" s="17">
        <f>SUM(C4:C6)</f>
        <v>135000</v>
      </c>
      <c r="D7" s="17">
        <f>SUM(D4:D6)</f>
        <v>135000</v>
      </c>
      <c r="E7" s="17">
        <f>SUM(E4:E6)</f>
        <v>135000</v>
      </c>
      <c r="F7" s="17">
        <f>SUM(F4:F6)</f>
        <v>135000</v>
      </c>
      <c r="G7" s="17">
        <f>SUM(G4:G6)</f>
        <v>95000</v>
      </c>
      <c r="H7" s="17">
        <f>SUM(H4:H6)</f>
        <v>18001</v>
      </c>
      <c r="I7" s="17">
        <f>SUM(I4:I6)</f>
        <v>41002</v>
      </c>
      <c r="J7" s="17">
        <f>SUM(J4:J6)</f>
        <v>135003</v>
      </c>
      <c r="K7" s="17">
        <f>SUM(K4:K6)</f>
        <v>152004</v>
      </c>
      <c r="L7" s="17">
        <f>SUM(L4:L6)</f>
        <v>33000</v>
      </c>
      <c r="M7" s="17">
        <f>SUM(M4:M6)</f>
        <v>76500</v>
      </c>
      <c r="N7" s="20">
        <f>SUM(B7:M7)</f>
        <v>1165510</v>
      </c>
    </row>
    <row r="8" spans="1:14" x14ac:dyDescent="0.6"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</row>
    <row r="9" spans="1:14" x14ac:dyDescent="0.6">
      <c r="A9" s="9" t="s">
        <v>38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</row>
    <row r="10" spans="1:14" x14ac:dyDescent="0.6">
      <c r="A10" s="14" t="s">
        <v>15</v>
      </c>
      <c r="B10" s="16">
        <v>13260</v>
      </c>
      <c r="C10" s="16">
        <v>13260</v>
      </c>
      <c r="D10" s="16">
        <v>13260</v>
      </c>
      <c r="E10" s="16">
        <v>13260</v>
      </c>
      <c r="F10" s="16">
        <v>13260</v>
      </c>
      <c r="G10" s="16">
        <v>13260</v>
      </c>
      <c r="H10" s="16">
        <v>13260</v>
      </c>
      <c r="I10" s="16">
        <v>13260</v>
      </c>
      <c r="J10" s="16">
        <v>13260</v>
      </c>
      <c r="K10" s="16">
        <v>13260</v>
      </c>
      <c r="L10" s="16">
        <v>13260</v>
      </c>
      <c r="M10" s="16">
        <v>13260</v>
      </c>
      <c r="N10" s="21">
        <f>SUM(B10:M10)</f>
        <v>159120</v>
      </c>
    </row>
    <row r="11" spans="1:14" x14ac:dyDescent="0.6">
      <c r="A11" s="14" t="s">
        <v>80</v>
      </c>
      <c r="B11" s="16">
        <v>15600</v>
      </c>
      <c r="C11" s="16">
        <v>15600</v>
      </c>
      <c r="D11" s="16">
        <v>15600</v>
      </c>
      <c r="E11" s="16">
        <v>15600</v>
      </c>
      <c r="F11" s="16">
        <v>15600</v>
      </c>
      <c r="G11" s="16">
        <v>15600</v>
      </c>
      <c r="H11" s="16">
        <v>15600</v>
      </c>
      <c r="I11" s="16">
        <v>15600</v>
      </c>
      <c r="J11" s="16">
        <v>15600</v>
      </c>
      <c r="K11" s="16">
        <v>15600</v>
      </c>
      <c r="L11" s="16">
        <v>15600</v>
      </c>
      <c r="M11" s="16">
        <v>15600</v>
      </c>
      <c r="N11" s="21">
        <f>SUM(B11:M11)</f>
        <v>187200</v>
      </c>
    </row>
    <row r="12" spans="1:14" x14ac:dyDescent="0.6">
      <c r="A12" s="14" t="s">
        <v>39</v>
      </c>
      <c r="B12" s="16">
        <v>1000</v>
      </c>
      <c r="C12" s="16">
        <v>1000</v>
      </c>
      <c r="D12" s="16">
        <v>1000</v>
      </c>
      <c r="E12" s="16">
        <v>1000</v>
      </c>
      <c r="F12" s="16">
        <v>1000</v>
      </c>
      <c r="G12" s="16">
        <v>1000</v>
      </c>
      <c r="H12" s="16">
        <v>1000</v>
      </c>
      <c r="I12" s="16">
        <v>1000</v>
      </c>
      <c r="J12" s="16">
        <v>1000</v>
      </c>
      <c r="K12" s="16">
        <v>1000</v>
      </c>
      <c r="L12" s="16">
        <v>1000</v>
      </c>
      <c r="M12" s="16">
        <v>1000</v>
      </c>
      <c r="N12" s="21">
        <f>SUM(B12:M12)</f>
        <v>12000</v>
      </c>
    </row>
    <row r="13" spans="1:14" x14ac:dyDescent="0.6">
      <c r="A13" s="14" t="s">
        <v>40</v>
      </c>
      <c r="B13" s="16">
        <v>5000</v>
      </c>
      <c r="C13" s="16">
        <v>0</v>
      </c>
      <c r="D13" s="16">
        <v>0</v>
      </c>
      <c r="E13" s="16">
        <v>0</v>
      </c>
      <c r="F13" s="16">
        <v>0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</v>
      </c>
      <c r="M13" s="16">
        <v>5000</v>
      </c>
      <c r="N13" s="21">
        <f>SUM(B13:M13)</f>
        <v>10000</v>
      </c>
    </row>
    <row r="14" spans="1:14" x14ac:dyDescent="0.6">
      <c r="A14" s="9" t="s">
        <v>78</v>
      </c>
      <c r="B14" s="17">
        <f>SUM(B10:B13)</f>
        <v>34860</v>
      </c>
      <c r="C14" s="17">
        <f>SUM(C10:C13)</f>
        <v>29860</v>
      </c>
      <c r="D14" s="17">
        <f>SUM(D10:D13)</f>
        <v>29860</v>
      </c>
      <c r="E14" s="17">
        <f>SUM(E10:E13)</f>
        <v>29860</v>
      </c>
      <c r="F14" s="17">
        <f>SUM(F10:F13)</f>
        <v>29860</v>
      </c>
      <c r="G14" s="17">
        <f>SUM(G10:G13)</f>
        <v>29860</v>
      </c>
      <c r="H14" s="17">
        <f>SUM(H10:H13)</f>
        <v>29860</v>
      </c>
      <c r="I14" s="17">
        <f>SUM(I10:I13)</f>
        <v>29860</v>
      </c>
      <c r="J14" s="17">
        <f>SUM(J10:J13)</f>
        <v>29860</v>
      </c>
      <c r="K14" s="17">
        <f>SUM(K10:K13)</f>
        <v>29860</v>
      </c>
      <c r="L14" s="17">
        <f>SUM(L10:L13)</f>
        <v>29860</v>
      </c>
      <c r="M14" s="17">
        <f>SUM(M10:M13)</f>
        <v>34860</v>
      </c>
      <c r="N14" s="20">
        <f>SUM(B14:M14)</f>
        <v>368320</v>
      </c>
    </row>
    <row r="15" spans="1:14" x14ac:dyDescent="0.6"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</row>
    <row r="16" spans="1:14" x14ac:dyDescent="0.6">
      <c r="A16" s="9" t="s">
        <v>41</v>
      </c>
      <c r="B16" s="18"/>
      <c r="C16" s="18"/>
      <c r="D16" s="18"/>
      <c r="E16" s="18"/>
      <c r="F16" s="16"/>
      <c r="G16" s="16"/>
      <c r="H16" s="16"/>
      <c r="I16" s="16"/>
      <c r="J16" s="16"/>
      <c r="K16" s="16"/>
      <c r="L16" s="18"/>
      <c r="M16" s="18"/>
    </row>
    <row r="17" spans="1:14" x14ac:dyDescent="0.6">
      <c r="A17" s="14" t="s">
        <v>42</v>
      </c>
      <c r="B17" s="16">
        <v>41000</v>
      </c>
      <c r="C17" s="16">
        <v>41000</v>
      </c>
      <c r="D17" s="16">
        <v>41000</v>
      </c>
      <c r="E17" s="16">
        <v>41000</v>
      </c>
      <c r="F17" s="16">
        <v>41000</v>
      </c>
      <c r="G17" s="16">
        <v>41000</v>
      </c>
      <c r="H17" s="16">
        <v>41000</v>
      </c>
      <c r="I17" s="16">
        <v>41000</v>
      </c>
      <c r="J17" s="16">
        <v>41000</v>
      </c>
      <c r="K17" s="16">
        <v>41000</v>
      </c>
      <c r="L17" s="16">
        <v>41000</v>
      </c>
      <c r="M17" s="16">
        <v>41000</v>
      </c>
      <c r="N17" s="21">
        <f>SUM(B17:M17)</f>
        <v>492000</v>
      </c>
    </row>
    <row r="18" spans="1:14" x14ac:dyDescent="0.6">
      <c r="A18" s="14" t="s">
        <v>43</v>
      </c>
      <c r="B18" s="16">
        <v>3000</v>
      </c>
      <c r="C18" s="16">
        <v>3000</v>
      </c>
      <c r="D18" s="16">
        <v>3000</v>
      </c>
      <c r="E18" s="16">
        <v>3000</v>
      </c>
      <c r="F18" s="16">
        <v>3000</v>
      </c>
      <c r="G18" s="16">
        <v>3000</v>
      </c>
      <c r="H18" s="16">
        <v>3000</v>
      </c>
      <c r="I18" s="16">
        <v>3000</v>
      </c>
      <c r="J18" s="16">
        <v>3000</v>
      </c>
      <c r="K18" s="16">
        <v>3000</v>
      </c>
      <c r="L18" s="16">
        <v>3000</v>
      </c>
      <c r="M18" s="16">
        <v>3000</v>
      </c>
      <c r="N18" s="21">
        <f>SUM(B18:M18)</f>
        <v>36000</v>
      </c>
    </row>
    <row r="19" spans="1:14" x14ac:dyDescent="0.6">
      <c r="A19" s="14" t="s">
        <v>44</v>
      </c>
      <c r="B19" s="16">
        <v>4000</v>
      </c>
      <c r="C19" s="16">
        <v>4000</v>
      </c>
      <c r="D19" s="16">
        <v>4000</v>
      </c>
      <c r="E19" s="16">
        <v>4000</v>
      </c>
      <c r="F19" s="16">
        <v>4000</v>
      </c>
      <c r="G19" s="16">
        <v>4000</v>
      </c>
      <c r="H19" s="16">
        <v>4000</v>
      </c>
      <c r="I19" s="16">
        <v>4000</v>
      </c>
      <c r="J19" s="16">
        <v>3999</v>
      </c>
      <c r="K19" s="16">
        <v>3998</v>
      </c>
      <c r="L19" s="16">
        <v>0</v>
      </c>
      <c r="M19" s="16">
        <v>0</v>
      </c>
      <c r="N19" s="21">
        <f>SUM(B19:M19)</f>
        <v>39997</v>
      </c>
    </row>
    <row r="20" spans="1:14" x14ac:dyDescent="0.6">
      <c r="A20" s="9" t="s">
        <v>79</v>
      </c>
      <c r="B20" s="17">
        <f>SUM(B17:B19)</f>
        <v>48000</v>
      </c>
      <c r="C20" s="17">
        <f>SUM(C17:C19)</f>
        <v>48000</v>
      </c>
      <c r="D20" s="17">
        <f>SUM(D17:D19)</f>
        <v>48000</v>
      </c>
      <c r="E20" s="17">
        <f>SUM(E17:E19)</f>
        <v>48000</v>
      </c>
      <c r="F20" s="17">
        <f>SUM(F17:F19)</f>
        <v>48000</v>
      </c>
      <c r="G20" s="17">
        <f>SUM(G17:G19)</f>
        <v>48000</v>
      </c>
      <c r="H20" s="17">
        <f>SUM(H17:H19)</f>
        <v>48000</v>
      </c>
      <c r="I20" s="17">
        <f>SUM(I17:I19)</f>
        <v>48000</v>
      </c>
      <c r="J20" s="17">
        <f>SUM(J17:J19)</f>
        <v>47999</v>
      </c>
      <c r="K20" s="17">
        <f>SUM(K17:K19)</f>
        <v>47998</v>
      </c>
      <c r="L20" s="17">
        <f>SUM(L17:L19)</f>
        <v>44000</v>
      </c>
      <c r="M20" s="17">
        <f>SUM(M17:M19)</f>
        <v>44000</v>
      </c>
      <c r="N20" s="20">
        <f>SUM(B20:M20)</f>
        <v>567997</v>
      </c>
    </row>
    <row r="21" spans="1:14" x14ac:dyDescent="0.6"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</row>
    <row r="22" spans="1:14" x14ac:dyDescent="0.6">
      <c r="A22" s="9" t="s">
        <v>45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</row>
    <row r="23" spans="1:14" x14ac:dyDescent="0.6">
      <c r="A23" s="14" t="s">
        <v>46</v>
      </c>
      <c r="B23" s="16">
        <v>1000</v>
      </c>
      <c r="C23" s="16">
        <v>1000</v>
      </c>
      <c r="D23" s="16">
        <v>1000</v>
      </c>
      <c r="E23" s="16">
        <v>1000</v>
      </c>
      <c r="F23" s="16">
        <v>1000</v>
      </c>
      <c r="G23" s="16">
        <v>1000</v>
      </c>
      <c r="H23" s="16">
        <v>1000</v>
      </c>
      <c r="I23" s="16">
        <v>1000</v>
      </c>
      <c r="J23" s="16">
        <v>1000</v>
      </c>
      <c r="K23" s="16">
        <v>5000</v>
      </c>
      <c r="L23" s="16">
        <v>1000</v>
      </c>
      <c r="M23" s="16">
        <v>1000</v>
      </c>
      <c r="N23" s="21">
        <f>SUM(B23:M23)</f>
        <v>16000</v>
      </c>
    </row>
    <row r="24" spans="1:14" x14ac:dyDescent="0.6">
      <c r="A24" s="14" t="s">
        <v>47</v>
      </c>
      <c r="B24" s="16">
        <v>0</v>
      </c>
      <c r="C24" s="16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21">
        <f>SUM(B24:M24)</f>
        <v>0</v>
      </c>
    </row>
    <row r="25" spans="1:14" x14ac:dyDescent="0.6">
      <c r="A25" s="14" t="s">
        <v>48</v>
      </c>
      <c r="B25" s="16">
        <v>700</v>
      </c>
      <c r="C25" s="16">
        <v>700</v>
      </c>
      <c r="D25" s="16">
        <v>700</v>
      </c>
      <c r="E25" s="16">
        <v>700</v>
      </c>
      <c r="F25" s="16">
        <v>700</v>
      </c>
      <c r="G25" s="16">
        <v>700</v>
      </c>
      <c r="H25" s="16">
        <v>700</v>
      </c>
      <c r="I25" s="16">
        <v>300</v>
      </c>
      <c r="J25" s="16">
        <v>300</v>
      </c>
      <c r="K25" s="16">
        <v>300</v>
      </c>
      <c r="L25" s="16">
        <v>1000</v>
      </c>
      <c r="M25" s="16">
        <v>700</v>
      </c>
      <c r="N25" s="21">
        <f>SUM(B25:M25)</f>
        <v>7500</v>
      </c>
    </row>
    <row r="26" spans="1:14" x14ac:dyDescent="0.6">
      <c r="A26" s="14" t="s">
        <v>49</v>
      </c>
      <c r="B26" s="16">
        <v>1000</v>
      </c>
      <c r="C26" s="16">
        <v>1000</v>
      </c>
      <c r="D26" s="16">
        <v>1000</v>
      </c>
      <c r="E26" s="16">
        <v>1000</v>
      </c>
      <c r="F26" s="16">
        <v>1000</v>
      </c>
      <c r="G26" s="16">
        <v>1000</v>
      </c>
      <c r="H26" s="16">
        <v>1000</v>
      </c>
      <c r="I26" s="16">
        <v>0</v>
      </c>
      <c r="J26" s="16">
        <v>0</v>
      </c>
      <c r="K26" s="16">
        <v>0</v>
      </c>
      <c r="L26" s="16">
        <v>1000</v>
      </c>
      <c r="M26" s="16">
        <v>1000</v>
      </c>
      <c r="N26" s="21">
        <f>SUM(B26:M26)</f>
        <v>9000</v>
      </c>
    </row>
    <row r="27" spans="1:14" x14ac:dyDescent="0.6">
      <c r="A27" s="14" t="s">
        <v>50</v>
      </c>
      <c r="B27" s="16">
        <v>0</v>
      </c>
      <c r="C27" s="16">
        <v>1000</v>
      </c>
      <c r="D27" s="16">
        <v>0</v>
      </c>
      <c r="E27" s="16">
        <v>1000</v>
      </c>
      <c r="F27" s="16">
        <v>0</v>
      </c>
      <c r="G27" s="16">
        <v>1000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6">
        <v>1000</v>
      </c>
      <c r="N27" s="21">
        <f>SUM(B27:M27)</f>
        <v>4000</v>
      </c>
    </row>
    <row r="28" spans="1:14" x14ac:dyDescent="0.6">
      <c r="A28" s="9" t="s">
        <v>65</v>
      </c>
      <c r="B28" s="17">
        <f>SUM(B23:B27)</f>
        <v>2700</v>
      </c>
      <c r="C28" s="17">
        <f>SUM(C23:C27)</f>
        <v>3700</v>
      </c>
      <c r="D28" s="17">
        <f>SUM(D23:D27)</f>
        <v>2700</v>
      </c>
      <c r="E28" s="17">
        <f>SUM(E23:E27)</f>
        <v>3700</v>
      </c>
      <c r="F28" s="17">
        <f>SUM(F23:F27)</f>
        <v>2700</v>
      </c>
      <c r="G28" s="17">
        <f>SUM(G23:G27)</f>
        <v>3700</v>
      </c>
      <c r="H28" s="17">
        <f>SUM(H23:H27)</f>
        <v>2700</v>
      </c>
      <c r="I28" s="17">
        <f>SUM(I23:I27)</f>
        <v>1300</v>
      </c>
      <c r="J28" s="17">
        <f>SUM(J23:J27)</f>
        <v>1300</v>
      </c>
      <c r="K28" s="17">
        <f>SUM(K23:K27)</f>
        <v>5300</v>
      </c>
      <c r="L28" s="17">
        <f>SUM(L23:L27)</f>
        <v>3000</v>
      </c>
      <c r="M28" s="17">
        <f>SUM(M23:M27)</f>
        <v>3700</v>
      </c>
      <c r="N28" s="20">
        <f>SUM(B28:M28)</f>
        <v>36500</v>
      </c>
    </row>
    <row r="29" spans="1:14" x14ac:dyDescent="0.6"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</row>
    <row r="30" spans="1:14" x14ac:dyDescent="0.6">
      <c r="A30" s="9" t="s">
        <v>76</v>
      </c>
      <c r="B30" s="17">
        <f>B7-B14-B20-B28</f>
        <v>-10560</v>
      </c>
      <c r="C30" s="17">
        <f t="shared" ref="C30:N30" si="0">C7-C14-C20-C28</f>
        <v>53440</v>
      </c>
      <c r="D30" s="17">
        <f t="shared" si="0"/>
        <v>54440</v>
      </c>
      <c r="E30" s="17">
        <f t="shared" si="0"/>
        <v>53440</v>
      </c>
      <c r="F30" s="17">
        <f t="shared" si="0"/>
        <v>54440</v>
      </c>
      <c r="G30" s="17">
        <f t="shared" si="0"/>
        <v>13440</v>
      </c>
      <c r="H30" s="17">
        <f t="shared" si="0"/>
        <v>-62559</v>
      </c>
      <c r="I30" s="17">
        <f t="shared" si="0"/>
        <v>-38158</v>
      </c>
      <c r="J30" s="17">
        <f t="shared" si="0"/>
        <v>55844</v>
      </c>
      <c r="K30" s="17">
        <f t="shared" si="0"/>
        <v>68846</v>
      </c>
      <c r="L30" s="17">
        <f t="shared" si="0"/>
        <v>-43860</v>
      </c>
      <c r="M30" s="17">
        <f t="shared" si="0"/>
        <v>-6060</v>
      </c>
      <c r="N30" s="22"/>
    </row>
    <row r="31" spans="1:14" x14ac:dyDescent="0.6">
      <c r="A31" s="9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</row>
    <row r="32" spans="1:14" x14ac:dyDescent="0.6">
      <c r="A32" s="14" t="s">
        <v>51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</row>
    <row r="33" spans="1:1" x14ac:dyDescent="0.6">
      <c r="A33" s="23">
        <f>SUM(B30:M30)</f>
        <v>192693</v>
      </c>
    </row>
  </sheetData>
  <printOptions gridLines="1" gridLinesSet="0"/>
  <pageMargins left="0.98425196850393704" right="0.59055118110236227" top="0.78740157480314965" bottom="0.78740157480314965" header="0.31496062992125984" footer="0.31496062992125984"/>
  <pageSetup paperSize="9" scale="70" orientation="portrait" horizontalDpi="4294967292" verticalDpi="0" r:id="rId1"/>
  <headerFooter alignWithMargins="0">
    <oddHeader>&amp;A</oddHeader>
    <oddFooter>Sida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48"/>
  <sheetViews>
    <sheetView workbookViewId="0">
      <selection activeCell="A2" sqref="A2"/>
    </sheetView>
  </sheetViews>
  <sheetFormatPr defaultColWidth="12.5546875" defaultRowHeight="14.4" x14ac:dyDescent="0.55000000000000004"/>
  <cols>
    <col min="1" max="1" width="26" style="26" customWidth="1"/>
    <col min="2" max="2" width="12.1640625" style="26" customWidth="1"/>
    <col min="3" max="4" width="12" style="26" customWidth="1"/>
    <col min="5" max="5" width="12.71875" style="35" customWidth="1"/>
    <col min="6" max="6" width="12.5546875" style="26" customWidth="1"/>
    <col min="7" max="7" width="14.44140625" style="26" customWidth="1"/>
    <col min="8" max="8" width="15.5546875" style="26" customWidth="1"/>
    <col min="9" max="253" width="10.27734375" style="26" customWidth="1"/>
    <col min="254" max="16384" width="12.5546875" style="26"/>
  </cols>
  <sheetData>
    <row r="1" spans="1:14" x14ac:dyDescent="0.55000000000000004">
      <c r="A1" s="12" t="s">
        <v>72</v>
      </c>
      <c r="E1" s="26"/>
    </row>
    <row r="2" spans="1:14" x14ac:dyDescent="0.55000000000000004">
      <c r="A2" s="24" t="s">
        <v>52</v>
      </c>
      <c r="B2" s="25"/>
      <c r="E2" s="26"/>
    </row>
    <row r="3" spans="1:14" x14ac:dyDescent="0.55000000000000004">
      <c r="B3" s="25"/>
      <c r="E3" s="26"/>
    </row>
    <row r="4" spans="1:14" x14ac:dyDescent="0.55000000000000004">
      <c r="A4" s="25"/>
      <c r="B4" s="27" t="str">
        <f ca="1">"Bokslut "&amp;YEAR((TODAY()))-3</f>
        <v>Bokslut 2021</v>
      </c>
      <c r="C4" s="27" t="str">
        <f ca="1">"Bokslut "&amp;YEAR((TODAY()))-2</f>
        <v>Bokslut 2022</v>
      </c>
      <c r="D4" s="27" t="str">
        <f ca="1">"Bokslut "&amp;YEAR((TODAY()))-1</f>
        <v>Bokslut 2023</v>
      </c>
      <c r="E4" s="26"/>
    </row>
    <row r="5" spans="1:14" x14ac:dyDescent="0.55000000000000004">
      <c r="A5" s="25"/>
      <c r="B5" s="27"/>
      <c r="C5" s="27"/>
      <c r="D5" s="27"/>
      <c r="E5" s="26"/>
    </row>
    <row r="6" spans="1:14" x14ac:dyDescent="0.55000000000000004">
      <c r="A6" s="26" t="s">
        <v>68</v>
      </c>
      <c r="B6" s="25"/>
      <c r="C6" s="25"/>
      <c r="D6" s="25"/>
      <c r="E6" s="26"/>
    </row>
    <row r="7" spans="1:14" x14ac:dyDescent="0.55000000000000004">
      <c r="A7" s="25" t="s">
        <v>53</v>
      </c>
      <c r="B7" s="28">
        <v>1200</v>
      </c>
      <c r="C7" s="28">
        <v>1800</v>
      </c>
      <c r="D7" s="28">
        <v>2000</v>
      </c>
      <c r="E7" s="26"/>
      <c r="H7" s="29"/>
      <c r="I7" s="29"/>
      <c r="J7" s="30"/>
      <c r="K7" s="30"/>
      <c r="L7" s="30"/>
    </row>
    <row r="8" spans="1:14" ht="13.5" customHeight="1" x14ac:dyDescent="0.55000000000000004">
      <c r="A8" s="25" t="s">
        <v>54</v>
      </c>
      <c r="B8" s="28">
        <v>11300</v>
      </c>
      <c r="C8" s="28">
        <v>11050</v>
      </c>
      <c r="D8" s="28">
        <v>12400</v>
      </c>
      <c r="E8" s="26"/>
      <c r="H8" s="29"/>
      <c r="I8" s="29"/>
      <c r="J8" s="30"/>
      <c r="K8" s="30"/>
      <c r="L8" s="30"/>
    </row>
    <row r="9" spans="1:14" x14ac:dyDescent="0.55000000000000004">
      <c r="A9" s="25" t="s">
        <v>55</v>
      </c>
      <c r="B9" s="28">
        <v>2300</v>
      </c>
      <c r="C9" s="28">
        <v>2350</v>
      </c>
      <c r="D9" s="28">
        <v>2500</v>
      </c>
      <c r="E9" s="26"/>
      <c r="H9" s="29"/>
      <c r="I9" s="29"/>
      <c r="J9" s="31"/>
      <c r="K9" s="31"/>
      <c r="L9" s="31"/>
      <c r="M9" s="31"/>
      <c r="N9" s="31"/>
    </row>
    <row r="10" spans="1:14" x14ac:dyDescent="0.55000000000000004">
      <c r="A10" s="26" t="s">
        <v>66</v>
      </c>
      <c r="B10" s="33"/>
      <c r="C10" s="33"/>
      <c r="D10" s="33"/>
      <c r="E10" s="26"/>
      <c r="H10" s="29"/>
      <c r="I10" s="29"/>
      <c r="J10" s="31"/>
      <c r="K10" s="31"/>
      <c r="L10" s="31"/>
      <c r="M10" s="31"/>
      <c r="N10" s="31"/>
    </row>
    <row r="11" spans="1:14" x14ac:dyDescent="0.55000000000000004">
      <c r="A11" s="25"/>
      <c r="B11" s="28"/>
      <c r="C11" s="28"/>
      <c r="D11" s="28"/>
      <c r="E11" s="26"/>
      <c r="H11" s="29"/>
      <c r="I11" s="29"/>
      <c r="J11" s="31"/>
      <c r="K11" s="31"/>
      <c r="L11" s="31"/>
      <c r="M11" s="31"/>
      <c r="N11" s="31"/>
    </row>
    <row r="12" spans="1:14" x14ac:dyDescent="0.55000000000000004">
      <c r="A12" s="26" t="s">
        <v>69</v>
      </c>
      <c r="B12" s="28"/>
      <c r="C12" s="28"/>
      <c r="D12" s="28"/>
      <c r="E12" s="26"/>
      <c r="H12" s="29"/>
      <c r="I12" s="29"/>
      <c r="J12" s="31"/>
      <c r="K12" s="31"/>
      <c r="L12" s="31"/>
      <c r="M12" s="31"/>
      <c r="N12" s="31"/>
    </row>
    <row r="13" spans="1:14" x14ac:dyDescent="0.55000000000000004">
      <c r="A13" s="25" t="s">
        <v>56</v>
      </c>
      <c r="B13" s="28">
        <v>26200</v>
      </c>
      <c r="C13" s="28">
        <v>26300</v>
      </c>
      <c r="D13" s="28">
        <v>25400</v>
      </c>
      <c r="E13" s="26"/>
      <c r="H13" s="29"/>
      <c r="I13" s="29"/>
      <c r="J13" s="31"/>
      <c r="K13" s="31"/>
      <c r="L13" s="31"/>
      <c r="M13" s="31"/>
      <c r="N13" s="31"/>
    </row>
    <row r="14" spans="1:14" x14ac:dyDescent="0.55000000000000004">
      <c r="A14" s="25" t="s">
        <v>57</v>
      </c>
      <c r="B14" s="28">
        <v>5800</v>
      </c>
      <c r="C14" s="28">
        <v>5000</v>
      </c>
      <c r="D14" s="28">
        <v>5089</v>
      </c>
      <c r="E14" s="26"/>
      <c r="H14" s="29"/>
      <c r="I14" s="29"/>
      <c r="J14" s="31"/>
      <c r="K14" s="31"/>
      <c r="L14" s="31"/>
      <c r="M14" s="31"/>
      <c r="N14" s="31"/>
    </row>
    <row r="15" spans="1:14" x14ac:dyDescent="0.55000000000000004">
      <c r="A15" s="25" t="s">
        <v>58</v>
      </c>
      <c r="B15" s="28">
        <v>7390</v>
      </c>
      <c r="C15" s="28">
        <v>7400</v>
      </c>
      <c r="D15" s="28">
        <v>7400</v>
      </c>
      <c r="E15" s="26"/>
      <c r="H15" s="29"/>
      <c r="I15" s="29"/>
      <c r="J15" s="30"/>
      <c r="K15" s="30"/>
      <c r="L15" s="30"/>
    </row>
    <row r="16" spans="1:14" x14ac:dyDescent="0.55000000000000004">
      <c r="A16" s="25" t="s">
        <v>59</v>
      </c>
      <c r="B16" s="28">
        <v>1700</v>
      </c>
      <c r="C16" s="28">
        <v>1300</v>
      </c>
      <c r="D16" s="28">
        <v>1600</v>
      </c>
      <c r="E16" s="26"/>
      <c r="H16" s="29"/>
      <c r="I16" s="29"/>
      <c r="J16" s="30"/>
      <c r="K16" s="30"/>
      <c r="L16" s="30"/>
    </row>
    <row r="17" spans="1:13" x14ac:dyDescent="0.55000000000000004">
      <c r="A17" s="25" t="s">
        <v>60</v>
      </c>
      <c r="B17" s="28">
        <v>5050</v>
      </c>
      <c r="C17" s="28">
        <v>5200</v>
      </c>
      <c r="D17" s="28">
        <v>4490</v>
      </c>
      <c r="E17" s="26"/>
      <c r="H17" s="29"/>
      <c r="I17" s="29"/>
      <c r="J17" s="30"/>
      <c r="K17" s="30"/>
      <c r="L17" s="30"/>
    </row>
    <row r="18" spans="1:13" x14ac:dyDescent="0.55000000000000004">
      <c r="A18" s="26" t="s">
        <v>67</v>
      </c>
      <c r="B18" s="33"/>
      <c r="C18" s="33"/>
      <c r="D18" s="33"/>
      <c r="E18" s="26"/>
      <c r="H18" s="29"/>
      <c r="I18" s="29"/>
      <c r="J18" s="31"/>
      <c r="K18" s="31"/>
      <c r="L18" s="31"/>
      <c r="M18" s="31"/>
    </row>
    <row r="19" spans="1:13" x14ac:dyDescent="0.55000000000000004">
      <c r="A19" s="25"/>
      <c r="B19" s="28"/>
      <c r="C19" s="28"/>
      <c r="D19" s="32" t="s">
        <v>61</v>
      </c>
      <c r="E19" s="26"/>
      <c r="H19" s="29"/>
      <c r="I19" s="29"/>
      <c r="J19" s="31"/>
      <c r="K19" s="31"/>
      <c r="L19" s="31"/>
      <c r="M19" s="31"/>
    </row>
    <row r="20" spans="1:13" x14ac:dyDescent="0.55000000000000004">
      <c r="A20" s="26" t="s">
        <v>70</v>
      </c>
      <c r="B20" s="33"/>
      <c r="C20" s="33"/>
      <c r="D20" s="33"/>
      <c r="E20" s="26"/>
      <c r="H20" s="29"/>
      <c r="I20" s="29"/>
      <c r="J20" s="31"/>
      <c r="K20" s="31"/>
      <c r="L20" s="31"/>
      <c r="M20" s="31"/>
    </row>
    <row r="21" spans="1:13" x14ac:dyDescent="0.55000000000000004">
      <c r="B21" s="28"/>
      <c r="C21" s="28"/>
      <c r="D21" s="28"/>
      <c r="E21" s="26"/>
      <c r="H21" s="29"/>
      <c r="I21" s="29"/>
      <c r="J21" s="31"/>
      <c r="K21" s="31"/>
      <c r="L21" s="31"/>
      <c r="M21" s="31"/>
    </row>
    <row r="22" spans="1:13" x14ac:dyDescent="0.55000000000000004">
      <c r="A22" s="25" t="s">
        <v>62</v>
      </c>
      <c r="B22" s="28">
        <v>5800</v>
      </c>
      <c r="C22" s="28">
        <v>3800</v>
      </c>
      <c r="D22" s="28">
        <v>5500</v>
      </c>
      <c r="E22" s="26"/>
      <c r="H22" s="30"/>
      <c r="I22" s="29"/>
      <c r="J22" s="31"/>
      <c r="K22" s="31"/>
      <c r="L22" s="31"/>
      <c r="M22" s="31"/>
    </row>
    <row r="23" spans="1:13" x14ac:dyDescent="0.55000000000000004">
      <c r="A23" s="25"/>
      <c r="B23" s="28"/>
      <c r="C23" s="28"/>
      <c r="D23" s="28"/>
      <c r="E23" s="26"/>
      <c r="H23" s="29"/>
      <c r="I23" s="29"/>
      <c r="J23" s="31"/>
      <c r="K23" s="31"/>
      <c r="L23" s="31"/>
      <c r="M23" s="31"/>
    </row>
    <row r="24" spans="1:13" x14ac:dyDescent="0.55000000000000004">
      <c r="A24" s="26" t="s">
        <v>71</v>
      </c>
      <c r="B24" s="33"/>
      <c r="C24" s="33"/>
      <c r="D24" s="33"/>
      <c r="E24" s="26"/>
      <c r="H24" s="29"/>
      <c r="I24" s="29"/>
      <c r="J24" s="31"/>
      <c r="K24" s="31"/>
      <c r="L24" s="31"/>
      <c r="M24" s="31"/>
    </row>
    <row r="25" spans="1:13" x14ac:dyDescent="0.55000000000000004">
      <c r="B25" s="28"/>
      <c r="C25" s="28"/>
      <c r="D25" s="28"/>
      <c r="E25" s="26"/>
      <c r="H25" s="29"/>
      <c r="I25" s="29"/>
      <c r="J25" s="31"/>
      <c r="K25" s="31"/>
      <c r="L25" s="31"/>
      <c r="M25" s="31"/>
    </row>
    <row r="26" spans="1:13" x14ac:dyDescent="0.55000000000000004">
      <c r="A26" s="25"/>
      <c r="B26" s="28"/>
      <c r="C26" s="28"/>
      <c r="D26" s="28"/>
      <c r="E26" s="26"/>
      <c r="H26" s="29"/>
      <c r="I26" s="29"/>
      <c r="J26" s="31"/>
      <c r="K26" s="31"/>
      <c r="L26" s="31"/>
      <c r="M26" s="31"/>
    </row>
    <row r="27" spans="1:13" x14ac:dyDescent="0.55000000000000004">
      <c r="A27" s="25" t="s">
        <v>63</v>
      </c>
      <c r="B27" s="28">
        <v>3400</v>
      </c>
      <c r="C27" s="28">
        <v>3700</v>
      </c>
      <c r="D27" s="28">
        <v>4400</v>
      </c>
      <c r="E27" s="26"/>
      <c r="H27" s="30"/>
      <c r="I27" s="29"/>
      <c r="J27" s="31"/>
      <c r="K27" s="31"/>
      <c r="L27" s="31"/>
      <c r="M27" s="31"/>
    </row>
    <row r="28" spans="1:13" x14ac:dyDescent="0.55000000000000004">
      <c r="A28" s="25"/>
      <c r="B28" s="28"/>
      <c r="C28" s="28"/>
      <c r="D28" s="28"/>
      <c r="E28" s="26"/>
      <c r="H28" s="29"/>
      <c r="I28" s="29"/>
      <c r="J28" s="31"/>
      <c r="K28" s="31"/>
      <c r="L28" s="31"/>
      <c r="M28" s="31"/>
    </row>
    <row r="29" spans="1:13" x14ac:dyDescent="0.55000000000000004">
      <c r="A29" s="26" t="s">
        <v>64</v>
      </c>
      <c r="B29" s="33"/>
      <c r="C29" s="33"/>
      <c r="D29" s="33"/>
      <c r="E29" s="26"/>
      <c r="H29" s="29"/>
      <c r="I29" s="29"/>
      <c r="J29" s="31"/>
      <c r="K29" s="31"/>
      <c r="L29" s="31"/>
      <c r="M29" s="31"/>
    </row>
    <row r="30" spans="1:13" x14ac:dyDescent="0.55000000000000004">
      <c r="A30" s="25"/>
      <c r="B30" s="28"/>
      <c r="C30" s="28"/>
      <c r="D30" s="28"/>
      <c r="E30" s="34"/>
      <c r="F30" s="25"/>
      <c r="G30" s="34"/>
      <c r="I30" s="30"/>
      <c r="J30" s="31"/>
      <c r="K30" s="31"/>
      <c r="L30" s="31"/>
      <c r="M30" s="31"/>
    </row>
    <row r="31" spans="1:13" x14ac:dyDescent="0.55000000000000004">
      <c r="B31" s="28"/>
      <c r="C31" s="28"/>
      <c r="D31" s="28"/>
      <c r="E31" s="34"/>
      <c r="F31" s="25"/>
      <c r="G31" s="34"/>
      <c r="I31" s="30"/>
      <c r="J31" s="30"/>
      <c r="K31" s="30"/>
    </row>
    <row r="32" spans="1:13" x14ac:dyDescent="0.55000000000000004">
      <c r="E32" s="34"/>
      <c r="F32" s="25"/>
      <c r="G32" s="25"/>
    </row>
    <row r="33" spans="1:7" x14ac:dyDescent="0.55000000000000004">
      <c r="E33" s="29"/>
      <c r="F33" s="25"/>
      <c r="G33" s="25"/>
    </row>
    <row r="34" spans="1:7" x14ac:dyDescent="0.55000000000000004">
      <c r="E34" s="30"/>
      <c r="F34" s="25"/>
      <c r="G34" s="25"/>
    </row>
    <row r="35" spans="1:7" x14ac:dyDescent="0.55000000000000004">
      <c r="E35" s="30"/>
      <c r="F35" s="25"/>
      <c r="G35" s="25"/>
    </row>
    <row r="36" spans="1:7" x14ac:dyDescent="0.55000000000000004">
      <c r="E36" s="34"/>
      <c r="F36" s="25"/>
      <c r="G36" s="25"/>
    </row>
    <row r="38" spans="1:7" x14ac:dyDescent="0.55000000000000004">
      <c r="E38" s="26"/>
    </row>
    <row r="42" spans="1:7" x14ac:dyDescent="0.55000000000000004">
      <c r="E42" s="29"/>
    </row>
    <row r="45" spans="1:7" x14ac:dyDescent="0.55000000000000004">
      <c r="A45" s="25"/>
      <c r="C45" s="25"/>
      <c r="D45" s="25"/>
    </row>
    <row r="46" spans="1:7" x14ac:dyDescent="0.55000000000000004">
      <c r="A46" s="25"/>
    </row>
    <row r="47" spans="1:7" x14ac:dyDescent="0.55000000000000004">
      <c r="A47" s="25"/>
    </row>
    <row r="48" spans="1:7" ht="17.25" customHeight="1" x14ac:dyDescent="0.55000000000000004">
      <c r="A48" s="25"/>
    </row>
  </sheetData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horizontalDpi="4294967292" verticalDpi="4294967292" r:id="rId1"/>
  <headerFooter alignWithMargins="0">
    <oddHeader>&amp;C&amp;"Arial,Normal"&amp;9&amp;F   &amp;A</oddHeader>
  </headerFooter>
  <ignoredErrors>
    <ignoredError sqref="C4" formula="1"/>
  </ignoredError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E8F969-CE0B-4E8B-92F0-AD89F4D60861}">
  <dimension ref="A1:N48"/>
  <sheetViews>
    <sheetView workbookViewId="0"/>
  </sheetViews>
  <sheetFormatPr defaultColWidth="12.5546875" defaultRowHeight="14.4" x14ac:dyDescent="0.55000000000000004"/>
  <cols>
    <col min="1" max="1" width="26" style="26" customWidth="1"/>
    <col min="2" max="2" width="12.1640625" style="26" customWidth="1"/>
    <col min="3" max="4" width="12" style="26" customWidth="1"/>
    <col min="5" max="5" width="12.71875" style="35" customWidth="1"/>
    <col min="6" max="6" width="12.5546875" style="26" customWidth="1"/>
    <col min="7" max="7" width="14.44140625" style="26" customWidth="1"/>
    <col min="8" max="8" width="15.5546875" style="26" customWidth="1"/>
    <col min="9" max="253" width="10.27734375" style="26" customWidth="1"/>
    <col min="254" max="16384" width="12.5546875" style="26"/>
  </cols>
  <sheetData>
    <row r="1" spans="1:14" s="10" customFormat="1" x14ac:dyDescent="0.55000000000000004">
      <c r="A1" s="12" t="s">
        <v>72</v>
      </c>
      <c r="B1" s="26"/>
      <c r="C1" s="26"/>
      <c r="D1" s="26"/>
    </row>
    <row r="2" spans="1:14" x14ac:dyDescent="0.55000000000000004">
      <c r="A2" s="24" t="s">
        <v>52</v>
      </c>
      <c r="B2" s="25"/>
      <c r="E2" s="26"/>
    </row>
    <row r="3" spans="1:14" x14ac:dyDescent="0.55000000000000004">
      <c r="B3" s="25"/>
      <c r="E3" s="26"/>
    </row>
    <row r="4" spans="1:14" x14ac:dyDescent="0.55000000000000004">
      <c r="A4" s="25"/>
      <c r="B4" s="27" t="str">
        <f ca="1">"Bokslut "&amp;YEAR((TODAY()))-3</f>
        <v>Bokslut 2021</v>
      </c>
      <c r="C4" s="27" t="str">
        <f ca="1">"Bokslut "&amp;YEAR((TODAY()))-2</f>
        <v>Bokslut 2022</v>
      </c>
      <c r="D4" s="27" t="str">
        <f ca="1">"Bokslut "&amp;YEAR((TODAY()))-1</f>
        <v>Bokslut 2023</v>
      </c>
      <c r="E4" s="26"/>
    </row>
    <row r="5" spans="1:14" x14ac:dyDescent="0.55000000000000004">
      <c r="A5" s="25"/>
      <c r="B5" s="27"/>
      <c r="C5" s="27"/>
      <c r="D5" s="27"/>
      <c r="E5" s="26"/>
    </row>
    <row r="6" spans="1:14" x14ac:dyDescent="0.55000000000000004">
      <c r="A6" s="26" t="s">
        <v>68</v>
      </c>
      <c r="B6" s="25"/>
      <c r="C6" s="25"/>
      <c r="D6" s="25"/>
      <c r="E6" s="26"/>
    </row>
    <row r="7" spans="1:14" x14ac:dyDescent="0.55000000000000004">
      <c r="A7" s="25" t="s">
        <v>53</v>
      </c>
      <c r="B7" s="28">
        <v>1200</v>
      </c>
      <c r="C7" s="28">
        <v>1800</v>
      </c>
      <c r="D7" s="28">
        <v>2000</v>
      </c>
      <c r="E7" s="26"/>
      <c r="H7" s="29"/>
      <c r="I7" s="29"/>
      <c r="J7" s="30"/>
      <c r="K7" s="30"/>
      <c r="L7" s="30"/>
    </row>
    <row r="8" spans="1:14" ht="13.5" customHeight="1" x14ac:dyDescent="0.55000000000000004">
      <c r="A8" s="25" t="s">
        <v>54</v>
      </c>
      <c r="B8" s="28">
        <v>11300</v>
      </c>
      <c r="C8" s="28">
        <v>11050</v>
      </c>
      <c r="D8" s="28">
        <v>12400</v>
      </c>
      <c r="E8" s="26"/>
      <c r="H8" s="29"/>
      <c r="I8" s="29"/>
      <c r="J8" s="30"/>
      <c r="K8" s="30"/>
      <c r="L8" s="30"/>
    </row>
    <row r="9" spans="1:14" x14ac:dyDescent="0.55000000000000004">
      <c r="A9" s="25" t="s">
        <v>55</v>
      </c>
      <c r="B9" s="28">
        <v>2300</v>
      </c>
      <c r="C9" s="28">
        <v>2350</v>
      </c>
      <c r="D9" s="28">
        <v>2500</v>
      </c>
      <c r="E9" s="26"/>
      <c r="H9" s="29"/>
      <c r="I9" s="29"/>
      <c r="J9" s="31"/>
      <c r="K9" s="31"/>
      <c r="L9" s="31"/>
      <c r="M9" s="31"/>
      <c r="N9" s="31"/>
    </row>
    <row r="10" spans="1:14" x14ac:dyDescent="0.55000000000000004">
      <c r="A10" s="26" t="s">
        <v>66</v>
      </c>
      <c r="B10" s="36">
        <f>SUM(B7:B9)</f>
        <v>14800</v>
      </c>
      <c r="C10" s="36">
        <f t="shared" ref="C10:D10" si="0">SUM(C7:C9)</f>
        <v>15200</v>
      </c>
      <c r="D10" s="36">
        <f t="shared" si="0"/>
        <v>16900</v>
      </c>
      <c r="E10" s="26"/>
      <c r="H10" s="29"/>
      <c r="I10" s="29"/>
      <c r="J10" s="31"/>
      <c r="K10" s="31"/>
      <c r="L10" s="31"/>
      <c r="M10" s="31"/>
      <c r="N10" s="31"/>
    </row>
    <row r="11" spans="1:14" x14ac:dyDescent="0.55000000000000004">
      <c r="A11" s="25"/>
      <c r="B11" s="28"/>
      <c r="C11" s="28"/>
      <c r="D11" s="28"/>
      <c r="E11" s="26"/>
      <c r="H11" s="29"/>
      <c r="I11" s="29"/>
      <c r="J11" s="31"/>
      <c r="K11" s="31"/>
      <c r="L11" s="31"/>
      <c r="M11" s="31"/>
      <c r="N11" s="31"/>
    </row>
    <row r="12" spans="1:14" x14ac:dyDescent="0.55000000000000004">
      <c r="A12" s="26" t="s">
        <v>69</v>
      </c>
      <c r="B12" s="28"/>
      <c r="C12" s="28"/>
      <c r="D12" s="28"/>
      <c r="E12" s="26"/>
      <c r="H12" s="29"/>
      <c r="I12" s="29"/>
      <c r="J12" s="31"/>
      <c r="K12" s="31"/>
      <c r="L12" s="31"/>
      <c r="M12" s="31"/>
      <c r="N12" s="31"/>
    </row>
    <row r="13" spans="1:14" x14ac:dyDescent="0.55000000000000004">
      <c r="A13" s="25" t="s">
        <v>56</v>
      </c>
      <c r="B13" s="28">
        <v>26200</v>
      </c>
      <c r="C13" s="28">
        <v>26300</v>
      </c>
      <c r="D13" s="28">
        <v>25400</v>
      </c>
      <c r="E13" s="26"/>
      <c r="H13" s="29"/>
      <c r="I13" s="29"/>
      <c r="J13" s="31"/>
      <c r="K13" s="31"/>
      <c r="L13" s="31"/>
      <c r="M13" s="31"/>
      <c r="N13" s="31"/>
    </row>
    <row r="14" spans="1:14" x14ac:dyDescent="0.55000000000000004">
      <c r="A14" s="25" t="s">
        <v>57</v>
      </c>
      <c r="B14" s="28">
        <v>5800</v>
      </c>
      <c r="C14" s="28">
        <v>5000</v>
      </c>
      <c r="D14" s="28">
        <v>5089</v>
      </c>
      <c r="E14" s="26"/>
      <c r="H14" s="29"/>
      <c r="I14" s="29"/>
      <c r="J14" s="31"/>
      <c r="K14" s="31"/>
      <c r="L14" s="31"/>
      <c r="M14" s="31"/>
      <c r="N14" s="31"/>
    </row>
    <row r="15" spans="1:14" x14ac:dyDescent="0.55000000000000004">
      <c r="A15" s="25" t="s">
        <v>58</v>
      </c>
      <c r="B15" s="28">
        <v>7390</v>
      </c>
      <c r="C15" s="28">
        <v>7400</v>
      </c>
      <c r="D15" s="28">
        <v>7400</v>
      </c>
      <c r="E15" s="26"/>
      <c r="H15" s="29"/>
      <c r="I15" s="29"/>
      <c r="J15" s="30"/>
      <c r="K15" s="30"/>
      <c r="L15" s="30"/>
    </row>
    <row r="16" spans="1:14" x14ac:dyDescent="0.55000000000000004">
      <c r="A16" s="25" t="s">
        <v>59</v>
      </c>
      <c r="B16" s="28">
        <v>1700</v>
      </c>
      <c r="C16" s="28">
        <v>1300</v>
      </c>
      <c r="D16" s="28">
        <v>1600</v>
      </c>
      <c r="E16" s="26"/>
      <c r="H16" s="29"/>
      <c r="I16" s="29"/>
      <c r="J16" s="30"/>
      <c r="K16" s="30"/>
      <c r="L16" s="30"/>
    </row>
    <row r="17" spans="1:13" x14ac:dyDescent="0.55000000000000004">
      <c r="A17" s="25" t="s">
        <v>60</v>
      </c>
      <c r="B17" s="28">
        <v>5050</v>
      </c>
      <c r="C17" s="28">
        <v>5200</v>
      </c>
      <c r="D17" s="28">
        <v>4490</v>
      </c>
      <c r="E17" s="26"/>
      <c r="H17" s="29"/>
      <c r="I17" s="29"/>
      <c r="J17" s="30"/>
      <c r="K17" s="30"/>
      <c r="L17" s="30"/>
    </row>
    <row r="18" spans="1:13" x14ac:dyDescent="0.55000000000000004">
      <c r="A18" s="26" t="s">
        <v>67</v>
      </c>
      <c r="B18" s="36">
        <f>SUM(B13:B17)</f>
        <v>46140</v>
      </c>
      <c r="C18" s="36">
        <f t="shared" ref="C18:D18" si="1">SUM(C13:C17)</f>
        <v>45200</v>
      </c>
      <c r="D18" s="36">
        <f t="shared" si="1"/>
        <v>43979</v>
      </c>
      <c r="E18" s="26"/>
      <c r="H18" s="29"/>
      <c r="I18" s="29"/>
      <c r="J18" s="31"/>
      <c r="K18" s="31"/>
      <c r="L18" s="31"/>
      <c r="M18" s="31"/>
    </row>
    <row r="19" spans="1:13" x14ac:dyDescent="0.55000000000000004">
      <c r="A19" s="25"/>
      <c r="B19" s="28"/>
      <c r="C19" s="28"/>
      <c r="D19" s="32" t="s">
        <v>61</v>
      </c>
      <c r="E19" s="26"/>
      <c r="H19" s="29"/>
      <c r="I19" s="29"/>
      <c r="J19" s="31"/>
      <c r="K19" s="31"/>
      <c r="L19" s="31"/>
      <c r="M19" s="31"/>
    </row>
    <row r="20" spans="1:13" x14ac:dyDescent="0.55000000000000004">
      <c r="A20" s="26" t="s">
        <v>70</v>
      </c>
      <c r="B20" s="36">
        <f>B10-B18</f>
        <v>-31340</v>
      </c>
      <c r="C20" s="36">
        <f t="shared" ref="C20:D20" si="2">C10-C18</f>
        <v>-30000</v>
      </c>
      <c r="D20" s="36">
        <f t="shared" si="2"/>
        <v>-27079</v>
      </c>
      <c r="E20" s="26"/>
      <c r="H20" s="29"/>
      <c r="I20" s="29"/>
      <c r="J20" s="31"/>
      <c r="K20" s="31"/>
      <c r="L20" s="31"/>
      <c r="M20" s="31"/>
    </row>
    <row r="21" spans="1:13" x14ac:dyDescent="0.55000000000000004">
      <c r="B21" s="28"/>
      <c r="C21" s="28"/>
      <c r="D21" s="28"/>
      <c r="E21" s="26"/>
      <c r="H21" s="29"/>
      <c r="I21" s="29"/>
      <c r="J21" s="31"/>
      <c r="K21" s="31"/>
      <c r="L21" s="31"/>
      <c r="M21" s="31"/>
    </row>
    <row r="22" spans="1:13" x14ac:dyDescent="0.55000000000000004">
      <c r="A22" s="25" t="s">
        <v>62</v>
      </c>
      <c r="B22" s="28">
        <v>5800</v>
      </c>
      <c r="C22" s="28">
        <v>3800</v>
      </c>
      <c r="D22" s="28">
        <v>5500</v>
      </c>
      <c r="E22" s="26"/>
      <c r="H22" s="30"/>
      <c r="I22" s="29"/>
      <c r="J22" s="31"/>
      <c r="K22" s="31"/>
      <c r="L22" s="31"/>
      <c r="M22" s="31"/>
    </row>
    <row r="23" spans="1:13" x14ac:dyDescent="0.55000000000000004">
      <c r="A23" s="25"/>
      <c r="B23" s="28"/>
      <c r="C23" s="28"/>
      <c r="D23" s="28"/>
      <c r="E23" s="26"/>
      <c r="H23" s="29"/>
      <c r="I23" s="29"/>
      <c r="J23" s="31"/>
      <c r="K23" s="31"/>
      <c r="L23" s="31"/>
      <c r="M23" s="31"/>
    </row>
    <row r="24" spans="1:13" x14ac:dyDescent="0.55000000000000004">
      <c r="A24" s="26" t="s">
        <v>71</v>
      </c>
      <c r="B24" s="36">
        <f>B20-B22</f>
        <v>-37140</v>
      </c>
      <c r="C24" s="36">
        <f t="shared" ref="C24:D24" si="3">C20-C22</f>
        <v>-33800</v>
      </c>
      <c r="D24" s="36">
        <f t="shared" si="3"/>
        <v>-32579</v>
      </c>
      <c r="E24" s="26"/>
      <c r="H24" s="29"/>
      <c r="I24" s="29"/>
      <c r="J24" s="31"/>
      <c r="K24" s="31"/>
      <c r="L24" s="31"/>
      <c r="M24" s="31"/>
    </row>
    <row r="25" spans="1:13" x14ac:dyDescent="0.55000000000000004">
      <c r="B25" s="28"/>
      <c r="C25" s="28"/>
      <c r="D25" s="28"/>
      <c r="E25" s="26"/>
      <c r="H25" s="29"/>
      <c r="I25" s="29"/>
      <c r="J25" s="31"/>
      <c r="K25" s="31"/>
      <c r="L25" s="31"/>
      <c r="M25" s="31"/>
    </row>
    <row r="26" spans="1:13" x14ac:dyDescent="0.55000000000000004">
      <c r="A26" s="25"/>
      <c r="B26" s="28"/>
      <c r="C26" s="28"/>
      <c r="D26" s="28"/>
      <c r="E26" s="26"/>
      <c r="H26" s="29"/>
      <c r="I26" s="29"/>
      <c r="J26" s="31"/>
      <c r="K26" s="31"/>
      <c r="L26" s="31"/>
      <c r="M26" s="31"/>
    </row>
    <row r="27" spans="1:13" x14ac:dyDescent="0.55000000000000004">
      <c r="A27" s="25" t="s">
        <v>63</v>
      </c>
      <c r="B27" s="28">
        <v>3400</v>
      </c>
      <c r="C27" s="28">
        <v>3700</v>
      </c>
      <c r="D27" s="28">
        <v>4400</v>
      </c>
      <c r="E27" s="26"/>
      <c r="H27" s="30"/>
      <c r="I27" s="29"/>
      <c r="J27" s="31"/>
      <c r="K27" s="31"/>
      <c r="L27" s="31"/>
      <c r="M27" s="31"/>
    </row>
    <row r="28" spans="1:13" x14ac:dyDescent="0.55000000000000004">
      <c r="A28" s="25"/>
      <c r="B28" s="28"/>
      <c r="C28" s="28"/>
      <c r="D28" s="28"/>
      <c r="E28" s="26"/>
      <c r="H28" s="29"/>
      <c r="I28" s="29"/>
      <c r="J28" s="31"/>
      <c r="K28" s="31"/>
      <c r="L28" s="31"/>
      <c r="M28" s="31"/>
    </row>
    <row r="29" spans="1:13" x14ac:dyDescent="0.55000000000000004">
      <c r="A29" s="26" t="s">
        <v>64</v>
      </c>
      <c r="B29" s="36">
        <f>B24-B27</f>
        <v>-40540</v>
      </c>
      <c r="C29" s="36">
        <f t="shared" ref="C29:D29" si="4">C24-C27</f>
        <v>-37500</v>
      </c>
      <c r="D29" s="36">
        <f t="shared" si="4"/>
        <v>-36979</v>
      </c>
      <c r="E29" s="26"/>
      <c r="H29" s="29"/>
      <c r="I29" s="29"/>
      <c r="J29" s="31"/>
      <c r="K29" s="31"/>
      <c r="L29" s="31"/>
      <c r="M29" s="31"/>
    </row>
    <row r="30" spans="1:13" x14ac:dyDescent="0.55000000000000004">
      <c r="A30" s="25"/>
      <c r="B30" s="28"/>
      <c r="C30" s="28"/>
      <c r="D30" s="28"/>
      <c r="E30" s="34"/>
      <c r="F30" s="25"/>
      <c r="G30" s="34"/>
      <c r="I30" s="30"/>
      <c r="J30" s="31"/>
      <c r="K30" s="31"/>
      <c r="L30" s="31"/>
      <c r="M30" s="31"/>
    </row>
    <row r="31" spans="1:13" x14ac:dyDescent="0.55000000000000004">
      <c r="B31" s="28"/>
      <c r="C31" s="28"/>
      <c r="D31" s="28"/>
      <c r="E31" s="34"/>
      <c r="F31" s="25"/>
      <c r="G31" s="34"/>
      <c r="I31" s="30"/>
      <c r="J31" s="30"/>
      <c r="K31" s="30"/>
    </row>
    <row r="32" spans="1:13" x14ac:dyDescent="0.55000000000000004">
      <c r="E32" s="34"/>
      <c r="F32" s="25"/>
      <c r="G32" s="25"/>
    </row>
    <row r="33" spans="1:7" x14ac:dyDescent="0.55000000000000004">
      <c r="E33" s="29"/>
      <c r="F33" s="25"/>
      <c r="G33" s="25"/>
    </row>
    <row r="34" spans="1:7" x14ac:dyDescent="0.55000000000000004">
      <c r="E34" s="30"/>
      <c r="F34" s="25"/>
      <c r="G34" s="25"/>
    </row>
    <row r="35" spans="1:7" x14ac:dyDescent="0.55000000000000004">
      <c r="E35" s="30"/>
      <c r="F35" s="25"/>
      <c r="G35" s="25"/>
    </row>
    <row r="36" spans="1:7" x14ac:dyDescent="0.55000000000000004">
      <c r="E36" s="34"/>
      <c r="F36" s="25"/>
      <c r="G36" s="25"/>
    </row>
    <row r="38" spans="1:7" x14ac:dyDescent="0.55000000000000004">
      <c r="E38" s="26"/>
    </row>
    <row r="42" spans="1:7" x14ac:dyDescent="0.55000000000000004">
      <c r="E42" s="29"/>
    </row>
    <row r="45" spans="1:7" x14ac:dyDescent="0.55000000000000004">
      <c r="A45" s="25"/>
      <c r="C45" s="25"/>
      <c r="D45" s="25"/>
    </row>
    <row r="46" spans="1:7" x14ac:dyDescent="0.55000000000000004">
      <c r="A46" s="25"/>
    </row>
    <row r="47" spans="1:7" x14ac:dyDescent="0.55000000000000004">
      <c r="A47" s="25"/>
    </row>
    <row r="48" spans="1:7" ht="17.25" customHeight="1" x14ac:dyDescent="0.55000000000000004">
      <c r="A48" s="25"/>
    </row>
  </sheetData>
  <pageMargins left="0.78740157480314965" right="0.78740157480314965" top="0.78740157480314965" bottom="0.78740157480314965" header="0.51181102362204722" footer="0.51181102362204722"/>
  <pageSetup paperSize="9" orientation="portrait" horizontalDpi="4294967292" verticalDpi="4294967292" r:id="rId1"/>
  <headerFooter alignWithMargins="0">
    <oddHeader>&amp;C&amp;"Arial,Normal"&amp;9&amp;F   &amp;A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6</vt:i4>
      </vt:variant>
    </vt:vector>
  </HeadingPairs>
  <TitlesOfParts>
    <vt:vector size="6" baseType="lpstr">
      <vt:lpstr>Hushållsbudget</vt:lpstr>
      <vt:lpstr>Lösning Hushållsbudget</vt:lpstr>
      <vt:lpstr>Budget</vt:lpstr>
      <vt:lpstr>Lösning Budget</vt:lpstr>
      <vt:lpstr>Resultat</vt:lpstr>
      <vt:lpstr>Lösning Resultat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Ärlemalm</dc:creator>
  <cp:lastModifiedBy>Stefan Ärlemalm</cp:lastModifiedBy>
  <dcterms:created xsi:type="dcterms:W3CDTF">1998-03-17T20:23:07Z</dcterms:created>
  <dcterms:modified xsi:type="dcterms:W3CDTF">2024-02-23T11:02:23Z</dcterms:modified>
</cp:coreProperties>
</file>